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S6CR\AppData\Local\Microsoft\Windows\INetCache\Content.Outlook\2Q7G3ADW\"/>
    </mc:Choice>
  </mc:AlternateContent>
  <xr:revisionPtr revIDLastSave="0" documentId="8_{E9128DC7-AA12-4558-A2DE-EAFE2C960444}" xr6:coauthVersionLast="36" xr6:coauthVersionMax="36" xr10:uidLastSave="{00000000-0000-0000-0000-000000000000}"/>
  <workbookProtection workbookAlgorithmName="SHA-512" workbookHashValue="/7k5ipRdKJXWyBy/T5mBVJ+4o5Dga50NCdonb7HL1Vpf64hWyOm0ZdrvgOzHl6QyAga9fLKo8x5N2ZwSGo8GJw==" workbookSaltValue="wir/Cc5YaiMILxEn1g/uIA==" workbookSpinCount="100000" lockStructure="1"/>
  <bookViews>
    <workbookView xWindow="0" yWindow="0" windowWidth="19200" windowHeight="7670" xr2:uid="{00000000-000D-0000-FFFF-FFFF00000000}"/>
  </bookViews>
  <sheets>
    <sheet name="Methodology" sheetId="3" r:id="rId1"/>
    <sheet name="2021" sheetId="11" r:id="rId2"/>
    <sheet name="Waiver Counties" sheetId="12" r:id="rId3"/>
    <sheet name="Pie Charts" sheetId="9" state="hidden" r:id="rId4"/>
  </sheets>
  <definedNames>
    <definedName name="_xlnm._FilterDatabase" localSheetId="1" hidden="1">'2021'!$A$41:$L$98</definedName>
    <definedName name="_xlnm._FilterDatabase" localSheetId="2" hidden="1">'Waiver Counties'!$A$7:$G$178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0" i="11" l="1"/>
  <c r="J40" i="11"/>
  <c r="E40" i="11"/>
  <c r="D40" i="11"/>
  <c r="L98" i="11"/>
  <c r="L97" i="11"/>
  <c r="L96" i="11"/>
  <c r="L95" i="11"/>
  <c r="L94" i="11"/>
  <c r="L93" i="11"/>
  <c r="L92" i="11"/>
  <c r="L91" i="11"/>
  <c r="L90" i="11"/>
  <c r="L89"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C61" i="9"/>
  <c r="C62" i="9" s="1"/>
  <c r="B61" i="9"/>
  <c r="B62" i="9" s="1"/>
  <c r="A61" i="9"/>
  <c r="A62" i="9" s="1"/>
</calcChain>
</file>

<file path=xl/sharedStrings.xml><?xml version="1.0" encoding="utf-8"?>
<sst xmlns="http://schemas.openxmlformats.org/spreadsheetml/2006/main" count="1110" uniqueCount="377">
  <si>
    <t xml:space="preserve">Alabama Organ Center (ALOB) </t>
  </si>
  <si>
    <t xml:space="preserve">Arkansas Regional Organ Recovery Agency (AROR) </t>
  </si>
  <si>
    <t xml:space="preserve">Donor Network of Arizona (AZOB) </t>
  </si>
  <si>
    <t xml:space="preserve">California Transplant Donor Network (CADN) </t>
  </si>
  <si>
    <t xml:space="preserve">Golden State Donor Services (CAGS) </t>
  </si>
  <si>
    <t xml:space="preserve">OneLegacy (CAOP) </t>
  </si>
  <si>
    <t xml:space="preserve">Lifesharing - A Donate Life Organization (CASD) </t>
  </si>
  <si>
    <t xml:space="preserve">Donor Alliance (CORS) </t>
  </si>
  <si>
    <t xml:space="preserve">LifeChoice Donor Services (CTOP) </t>
  </si>
  <si>
    <t xml:space="preserve">Washington Regional Transplant Community (DCTC) </t>
  </si>
  <si>
    <t xml:space="preserve">TransLife (FLFH) </t>
  </si>
  <si>
    <t xml:space="preserve">Life Alliance Organ Recovery Agency (FLMP) </t>
  </si>
  <si>
    <t xml:space="preserve">LifeQuest Organ Recovery Services (FLUF) </t>
  </si>
  <si>
    <t xml:space="preserve">LifeLink of Florida (FLWC) </t>
  </si>
  <si>
    <t xml:space="preserve">LifeLink of Georgia (GALL) </t>
  </si>
  <si>
    <t xml:space="preserve">Organ Donor Center of Hawaii (HIOP) </t>
  </si>
  <si>
    <t xml:space="preserve">Iowa Donor Network (IAOP) </t>
  </si>
  <si>
    <t xml:space="preserve">Gift of Hope Organ &amp; Tissue Donor Network (ILIP) </t>
  </si>
  <si>
    <t xml:space="preserve">Indiana Organ Procurement Organization (INOP) </t>
  </si>
  <si>
    <t xml:space="preserve">Kentucky Organ Donor Affiliates (KYDA) </t>
  </si>
  <si>
    <t xml:space="preserve">Louisiana Organ Procurement Agency (LAOP) </t>
  </si>
  <si>
    <t xml:space="preserve">New England Organ Bank (MAOB) </t>
  </si>
  <si>
    <t xml:space="preserve">The Living Legacy Foundation of Maryland (MDPC) </t>
  </si>
  <si>
    <t xml:space="preserve">Gift of Life Michigan (MIOP) </t>
  </si>
  <si>
    <t xml:space="preserve">LifeSource Upper Midwest Organ Procurement Organization (MNOP) </t>
  </si>
  <si>
    <t xml:space="preserve">Mid-America Transplant Services (MOMA) </t>
  </si>
  <si>
    <t xml:space="preserve">Mississippi Organ Recovery Agency (MSOP) </t>
  </si>
  <si>
    <t xml:space="preserve">Midwest Transplant Network (MWOB) </t>
  </si>
  <si>
    <t xml:space="preserve">Lifeshare of the Carolinas (NCCM) </t>
  </si>
  <si>
    <t xml:space="preserve">Carolina Donor Services (NCNC) </t>
  </si>
  <si>
    <t xml:space="preserve">Nebraska Organ Recovery System (NEOR) </t>
  </si>
  <si>
    <t xml:space="preserve">New Jersey Organ and Tissue Sharing Network OPO (NJTO) </t>
  </si>
  <si>
    <t xml:space="preserve">New Mexico Donor Services (NMOP) </t>
  </si>
  <si>
    <t xml:space="preserve">Nevada Donor Network (NVLV) </t>
  </si>
  <si>
    <t xml:space="preserve">Center for Donation and Transplant (NYAP) </t>
  </si>
  <si>
    <t xml:space="preserve">Finger Lakes Donor Recovery Program (NYFL) </t>
  </si>
  <si>
    <t xml:space="preserve">New York Organ Donor Network (NYRT) </t>
  </si>
  <si>
    <t xml:space="preserve">Upstate New York Transplant Services Inc (NYWN) </t>
  </si>
  <si>
    <t xml:space="preserve">LifeBanc (OHLB) </t>
  </si>
  <si>
    <t xml:space="preserve">Life Connection of Ohio (OHLC) </t>
  </si>
  <si>
    <t xml:space="preserve">Lifeline of Ohio (OHLP) </t>
  </si>
  <si>
    <t xml:space="preserve">LifeCenter Organ Donor Network (OHOV) </t>
  </si>
  <si>
    <t xml:space="preserve">LifeShare Transplant Donor Services of Oklahoma (OKOP) </t>
  </si>
  <si>
    <t xml:space="preserve">Pacific Northwest Transplant Bank (ORUO) </t>
  </si>
  <si>
    <t xml:space="preserve">Gift of Life Donor Program (PADV) </t>
  </si>
  <si>
    <t xml:space="preserve">Center for Organ Recovery and Education (PATF) </t>
  </si>
  <si>
    <t xml:space="preserve">LifeLink of Puerto Rico (PRLL) </t>
  </si>
  <si>
    <t xml:space="preserve">LifePoint (SCOP) </t>
  </si>
  <si>
    <t xml:space="preserve">Tennessee Donor Services (TNDS) </t>
  </si>
  <si>
    <t xml:space="preserve">Mid-South Transplant Foundation (TNMS) </t>
  </si>
  <si>
    <t xml:space="preserve">LifeGift Organ Donation Center (TXGC) </t>
  </si>
  <si>
    <t xml:space="preserve">Texas Organ Sharing Alliance (TXSA) </t>
  </si>
  <si>
    <t xml:space="preserve">Southwest Transplant Alliance (TXSB) </t>
  </si>
  <si>
    <t xml:space="preserve">Intermountain Donor Services (UTOP) </t>
  </si>
  <si>
    <t xml:space="preserve">LifeNet Health (VATB) </t>
  </si>
  <si>
    <t xml:space="preserve">LifeCenter Northwest Organ Donation Network (WALC) </t>
  </si>
  <si>
    <t xml:space="preserve">Organ Procurement Organization at the University of Wisconsin (WIUW) </t>
  </si>
  <si>
    <t>95% CI</t>
  </si>
  <si>
    <t>·         CMS provided county and waiver lists</t>
  </si>
  <si>
    <t>Notes:</t>
  </si>
  <si>
    <t>Expected Rate</t>
  </si>
  <si>
    <t>Observed Rate</t>
  </si>
  <si>
    <t>7) Generate threshold levels for both median and top 25% of OPOs using measures from previous non-overlapping 12-month period.</t>
  </si>
  <si>
    <t>Median:</t>
  </si>
  <si>
    <t>Top 25%:</t>
  </si>
  <si>
    <t>8) Estimate a one-sided 95% confidence interval for each OPO rate.</t>
  </si>
  <si>
    <t>Donation Rate</t>
  </si>
  <si>
    <t>Standardized Transplant Rate</t>
  </si>
  <si>
    <t>Nation</t>
  </si>
  <si>
    <t>Organ Procurement Organization (OPO)</t>
  </si>
  <si>
    <t>Transplant</t>
  </si>
  <si>
    <t xml:space="preserve">Donation  </t>
  </si>
  <si>
    <t>Methodology for Donation and Transplant Measure Calculations</t>
  </si>
  <si>
    <t>[2] Additional organs needed for upper limit of 95% confidence interval (CI) to meet the median and top 25% cutoffs.</t>
  </si>
  <si>
    <r>
      <t>Top 25%</t>
    </r>
    <r>
      <rPr>
        <vertAlign val="superscript"/>
        <sz val="12"/>
        <rFont val="Calibri"/>
        <family val="2"/>
        <scheme val="minor"/>
      </rPr>
      <t>1</t>
    </r>
  </si>
  <si>
    <r>
      <t>Median</t>
    </r>
    <r>
      <rPr>
        <vertAlign val="superscript"/>
        <sz val="12"/>
        <color theme="1"/>
        <rFont val="Calibri"/>
        <family val="2"/>
        <scheme val="minor"/>
      </rPr>
      <t>1</t>
    </r>
  </si>
  <si>
    <r>
      <t>Additional Donors Needed to Meet</t>
    </r>
    <r>
      <rPr>
        <b/>
        <vertAlign val="superscript"/>
        <sz val="11"/>
        <color theme="1"/>
        <rFont val="Calibri"/>
        <family val="2"/>
        <scheme val="minor"/>
      </rPr>
      <t>2</t>
    </r>
    <r>
      <rPr>
        <b/>
        <sz val="11"/>
        <color theme="1"/>
        <rFont val="Calibri"/>
        <family val="2"/>
        <scheme val="minor"/>
      </rPr>
      <t>:</t>
    </r>
  </si>
  <si>
    <r>
      <t>Additional Organs Needed to Meet</t>
    </r>
    <r>
      <rPr>
        <b/>
        <vertAlign val="superscript"/>
        <sz val="11"/>
        <color theme="1"/>
        <rFont val="Calibri"/>
        <family val="2"/>
        <scheme val="minor"/>
      </rPr>
      <t>2</t>
    </r>
    <r>
      <rPr>
        <b/>
        <sz val="11"/>
        <color theme="1"/>
        <rFont val="Calibri"/>
        <family val="2"/>
        <scheme val="minor"/>
      </rPr>
      <t>:</t>
    </r>
  </si>
  <si>
    <t>Tier 1</t>
  </si>
  <si>
    <t xml:space="preserve">Tier2 </t>
  </si>
  <si>
    <t>Tier3</t>
  </si>
  <si>
    <r>
      <t>[1] Cutoffs are the median and 75</t>
    </r>
    <r>
      <rPr>
        <vertAlign val="superscript"/>
        <sz val="11"/>
        <rFont val="Calibri"/>
        <family val="2"/>
        <scheme val="minor"/>
      </rPr>
      <t>th</t>
    </r>
    <r>
      <rPr>
        <sz val="11"/>
        <rFont val="Calibri"/>
        <family val="2"/>
        <scheme val="minor"/>
      </rPr>
      <t xml:space="preserve"> percentile of OPO performance determined based on measures from prior year.</t>
    </r>
  </si>
  <si>
    <t xml:space="preserve">2) For each county where there is a waiver hospital, split the denominator deaths between the two relevant OPOs according to the percent of Medicare of inpatient deaths in the county at the waiver hospital and at all other hospitals in the county. The same proportions were used for all age categories. For hospitals with missing county information, ZIP code to county mapping was used. </t>
  </si>
  <si>
    <t>1) Potential donor denominators are calculated from NCHS MCOD files using CALC method (inclusion criteria): number of inpatient deaths with I20–I25, I60–I69, V01–Y89 as a primary cause of death (without first excluding those with causes of death that would be an absolute contraindication to organ donation). The age groups used for the adjusted transplant rates are: &lt;1, 1-5, 6-11, 12-17, 18-24, 25-29, 30-34, 35-39, 40-44, 45-49, 50-54, 55-59, 60-64, 65-69, &gt;70. For the denominator the &gt;70 category only includes deaths up to and including age 75.</t>
  </si>
  <si>
    <t xml:space="preserve">4) Numerator for age-specific organ transplant rates: number of organs transplanted (separated by donor age groups listed in Step 1). Each of the following are counted as one transplant: Right or Left Kidney, Heart, Intestine, Intestine Segment 1 or Segment 2,  Liver, Liver Segment 1 or Segment 2, Right or Left Lung, Pancreas,  Pancreas Segment 1 or Segment 2, and Pancreas or Pancreas Islets for Research. Each of the following are counted as two transplants: Right and Left Kidney, Double/En-Bloc Kidney, Intestine Segment 1 and Segment 2, Liver Segments 1 and Segment 2, Right and Left Lung, Double/En-bloc Lung, and Pancreas Segment 1 and Segment 2. </t>
  </si>
  <si>
    <t>6) Calculate a standardized OPO transplant rate as (O/E)*P, where O is the OPO's observed transplant rate, E is the expected transplant rate calculated in Step 5, and P is the observed national transplant rate.</t>
  </si>
  <si>
    <t>9) For OPOs with donation or transplant rates below either the top 25% or median threshold, estimate the number of additional donors or organs needed for the upper limit of the one-sided 95%  confidence interval  to meet the threshold.</t>
  </si>
  <si>
    <t xml:space="preserve">10) Determine the OPO's Tier Status for each assessment period as follows: Tier 1 - The upper limit of the one-sided 95% confidence interval for the donation and organ transplant rates are both at or above the top 25% threshold rate established for their DSA.  Tier 2 - The upper limit of the one-sided 95% confidence interval for the donation and organ transplant rates are both at or above the median threshold established for their DSA, and not in Tier 1 (e.g., one less than top 25% threshold).  Tier 3 - The upper limit of the one-sided 95% confidence interval for either the donation rate or the transplant rate (or both) are  below the median threshold rate established for their DSA.   </t>
  </si>
  <si>
    <t>For each 12-month period, the outcome measures are calculated as follows:</t>
  </si>
  <si>
    <t>*See Methodology sheet for description of age adjustment (note #5).</t>
  </si>
  <si>
    <t xml:space="preserve">[3] Defintion of Tier Status is defined in the note #10 of the Methodology sheet. </t>
  </si>
  <si>
    <r>
      <t>Tier</t>
    </r>
    <r>
      <rPr>
        <b/>
        <vertAlign val="superscript"/>
        <sz val="11"/>
        <color rgb="FF000000"/>
        <rFont val="Calibri"/>
        <family val="2"/>
        <scheme val="minor"/>
      </rPr>
      <t>3</t>
    </r>
  </si>
  <si>
    <t>Donation and Age-Adjusted* Transplant Rates, 2019</t>
  </si>
  <si>
    <t>January 1, 2019 -  December 31, 2019</t>
  </si>
  <si>
    <r>
      <t>Additional Kidneys Needed to Meet</t>
    </r>
    <r>
      <rPr>
        <b/>
        <vertAlign val="superscript"/>
        <sz val="11"/>
        <color theme="1"/>
        <rFont val="Calibri"/>
        <family val="2"/>
        <scheme val="minor"/>
      </rPr>
      <t>2</t>
    </r>
    <r>
      <rPr>
        <b/>
        <sz val="11"/>
        <color theme="1"/>
        <rFont val="Calibri"/>
        <family val="2"/>
        <scheme val="minor"/>
      </rPr>
      <t>:</t>
    </r>
  </si>
  <si>
    <t>Kidney Transplant</t>
  </si>
  <si>
    <t xml:space="preserve"> Calendar year 2018 for national values and 2019 for OPO rates were obtained from the following data sources: </t>
  </si>
  <si>
    <t>·         NCHS’s MCOD files</t>
  </si>
  <si>
    <t>·         Medicare inpatient deaths per hospital</t>
  </si>
  <si>
    <t>·         SRTR data submitted as of May 31, 2021</t>
  </si>
  <si>
    <t>Organ Donor Center of Hawaii (HIOP) is evaluated on an unadjusted kidney transplant rate rather than the age-adjusted transplant rate.</t>
  </si>
  <si>
    <t>This is an interim report; the final report will be released at the end of the 2026 certification cycle.</t>
  </si>
  <si>
    <t>LifeChoice Donor Services (CTOP) and New England Organ Bank (MAOB) merged as of January 1, 2021. This change will be reflected starting with the 2023 Interim OPO Performance Report.</t>
  </si>
  <si>
    <t>Versiti Wisconsin, Inc (WIDN)</t>
  </si>
  <si>
    <t>This report includes pancreata and pancreata islet cells recovered for research and transplants in the numerator for organ donation and transplant rates.</t>
  </si>
  <si>
    <r>
      <t>5) Calculate a national age-specific transplant rate for each age group. An expected transplant rate for each OPO is calculated as  ∑</t>
    </r>
    <r>
      <rPr>
        <vertAlign val="subscript"/>
        <sz val="11"/>
        <rFont val="Calibri"/>
        <family val="2"/>
        <scheme val="minor"/>
      </rPr>
      <t>g</t>
    </r>
    <r>
      <rPr>
        <sz val="11"/>
        <rFont val="Calibri"/>
        <family val="2"/>
        <scheme val="minor"/>
      </rPr>
      <t xml:space="preserve"> (d</t>
    </r>
    <r>
      <rPr>
        <vertAlign val="subscript"/>
        <sz val="11"/>
        <rFont val="Calibri"/>
        <family val="2"/>
        <scheme val="minor"/>
      </rPr>
      <t>g</t>
    </r>
    <r>
      <rPr>
        <sz val="11"/>
        <rFont val="Calibri"/>
        <family val="2"/>
        <scheme val="minor"/>
      </rPr>
      <t>*R</t>
    </r>
    <r>
      <rPr>
        <vertAlign val="subscript"/>
        <sz val="11"/>
        <rFont val="Calibri"/>
        <family val="2"/>
        <scheme val="minor"/>
      </rPr>
      <t>g</t>
    </r>
    <r>
      <rPr>
        <sz val="11"/>
        <rFont val="Calibri"/>
        <family val="2"/>
        <scheme val="minor"/>
      </rPr>
      <t>)/ ∑</t>
    </r>
    <r>
      <rPr>
        <vertAlign val="subscript"/>
        <sz val="11"/>
        <rFont val="Calibri"/>
        <family val="2"/>
        <scheme val="minor"/>
      </rPr>
      <t>g</t>
    </r>
    <r>
      <rPr>
        <sz val="11"/>
        <rFont val="Calibri"/>
        <family val="2"/>
        <scheme val="minor"/>
      </rPr>
      <t>(d</t>
    </r>
    <r>
      <rPr>
        <vertAlign val="subscript"/>
        <sz val="11"/>
        <rFont val="Calibri"/>
        <family val="2"/>
        <scheme val="minor"/>
      </rPr>
      <t>g</t>
    </r>
    <r>
      <rPr>
        <sz val="11"/>
        <rFont val="Calibri"/>
        <family val="2"/>
        <scheme val="minor"/>
      </rPr>
      <t>), where d</t>
    </r>
    <r>
      <rPr>
        <vertAlign val="subscript"/>
        <sz val="11"/>
        <rFont val="Calibri"/>
        <family val="2"/>
        <scheme val="minor"/>
      </rPr>
      <t>g</t>
    </r>
    <r>
      <rPr>
        <sz val="11"/>
        <rFont val="Calibri"/>
        <family val="2"/>
        <scheme val="minor"/>
      </rPr>
      <t xml:space="preserve"> is the number of potential donors in the OPO in age group g, R</t>
    </r>
    <r>
      <rPr>
        <vertAlign val="subscript"/>
        <sz val="11"/>
        <rFont val="Calibri"/>
        <family val="2"/>
        <scheme val="minor"/>
      </rPr>
      <t>g</t>
    </r>
    <r>
      <rPr>
        <sz val="11"/>
        <rFont val="Calibri"/>
        <family val="2"/>
        <scheme val="minor"/>
      </rPr>
      <t xml:space="preserve"> is the age-specific national transplant rate in age group g, and  ∑</t>
    </r>
    <r>
      <rPr>
        <vertAlign val="subscript"/>
        <sz val="11"/>
        <rFont val="Calibri"/>
        <family val="2"/>
        <scheme val="minor"/>
      </rPr>
      <t>g</t>
    </r>
    <r>
      <rPr>
        <sz val="11"/>
        <rFont val="Calibri"/>
        <family val="2"/>
        <scheme val="minor"/>
      </rPr>
      <t>(d</t>
    </r>
    <r>
      <rPr>
        <vertAlign val="subscript"/>
        <sz val="11"/>
        <rFont val="Calibri"/>
        <family val="2"/>
        <scheme val="minor"/>
      </rPr>
      <t>g</t>
    </r>
    <r>
      <rPr>
        <sz val="11"/>
        <rFont val="Calibri"/>
        <family val="2"/>
        <scheme val="minor"/>
      </rPr>
      <t>) is the OPO's total number of potential donors. This can be interpreted as the overall expected transplant rate for an OPO if each of its age-specific transplant rates were equal to the national age-specific transplant rate.</t>
    </r>
  </si>
  <si>
    <t>3) Numerator for donation rates: number of donors with at least one organ transplanted.</t>
  </si>
  <si>
    <t>Final Interim OPO Performance Report for the 2026 Certification Period, July 2021</t>
  </si>
  <si>
    <t>To Print This Report:</t>
  </si>
  <si>
    <t>Select 'File', then 'Print'. In the print menu, select 'Landscape Orientation' from the Orientation dropdown menu and 'Fit All Columns on One Page' from the Scaling dropdown menu.</t>
  </si>
  <si>
    <t>Each sheet can be printed individually with the 'Print Active Sheets' option, or all sheets can be printed at once using the 'Print Entire Workbook' option in the print menu. If all sheets are printed together, the 'Landscape Orientation' and 'Fit All Columns on One Page' options will have to be selected for each sheet.</t>
  </si>
  <si>
    <t>Yellow highlighted values indicate the upper limit of the one-sided 95% confidence interval (CI) is below the top 25% but at or above the median cutoff value.</t>
  </si>
  <si>
    <t>Red highlighted values indicate the upper limit of the one-sided 95% confidence interval (CI) is below the median cutoff value.</t>
  </si>
  <si>
    <t>Potential Donor Apportionment in Counties with Waivers, 2019</t>
  </si>
  <si>
    <t>State</t>
  </si>
  <si>
    <t>OPO 'Waived From'</t>
  </si>
  <si>
    <t>OPO 'Waived To'</t>
  </si>
  <si>
    <t>Hospital Assignments for Counties with a Waiver Hospital</t>
  </si>
  <si>
    <t>County</t>
  </si>
  <si>
    <t>Hospital</t>
  </si>
  <si>
    <t>Hospital CCN</t>
  </si>
  <si>
    <t>Percent of County Deaths Attributed to this Hospital &amp; Assigned to 'Waived To' OPO</t>
  </si>
  <si>
    <t xml:space="preserve">ALLEN </t>
  </si>
  <si>
    <t xml:space="preserve">OH </t>
  </si>
  <si>
    <t xml:space="preserve">LIMA MEMORIAL HOSPITAL </t>
  </si>
  <si>
    <t xml:space="preserve">OHLC </t>
  </si>
  <si>
    <t xml:space="preserve">OHLP </t>
  </si>
  <si>
    <t xml:space="preserve">ST. RITA'S MEDICAL CENTER </t>
  </si>
  <si>
    <t xml:space="preserve">KINDRED HOSPITAL LIMA </t>
  </si>
  <si>
    <t xml:space="preserve">  </t>
  </si>
  <si>
    <t xml:space="preserve">Retained by OHLC </t>
  </si>
  <si>
    <t xml:space="preserve"> </t>
  </si>
  <si>
    <t xml:space="preserve">BELL </t>
  </si>
  <si>
    <t xml:space="preserve">TX </t>
  </si>
  <si>
    <t xml:space="preserve">BAYLOR SCOTT &amp; WHITE PAVILION - TEMPLE </t>
  </si>
  <si>
    <t xml:space="preserve">Retained by TXSB </t>
  </si>
  <si>
    <t xml:space="preserve">AdventHealth Central Texas </t>
  </si>
  <si>
    <t xml:space="preserve">TXSB </t>
  </si>
  <si>
    <t xml:space="preserve">TXSA </t>
  </si>
  <si>
    <t xml:space="preserve">BAYLOR SCOTT &amp; WHITE CONTINUING CARE HOSPITAL </t>
  </si>
  <si>
    <t xml:space="preserve">SETON MEDICAL CENTER HARKER HEIGHTS </t>
  </si>
  <si>
    <t xml:space="preserve">BERKELEY </t>
  </si>
  <si>
    <t xml:space="preserve">WV </t>
  </si>
  <si>
    <t xml:space="preserve">City Hospital </t>
  </si>
  <si>
    <t xml:space="preserve">DCTC </t>
  </si>
  <si>
    <t xml:space="preserve">VATB </t>
  </si>
  <si>
    <t xml:space="preserve">BERKSHIRE </t>
  </si>
  <si>
    <t xml:space="preserve">MA </t>
  </si>
  <si>
    <t xml:space="preserve">BERKSHIRE MEDICAL CENTER </t>
  </si>
  <si>
    <t xml:space="preserve">Retained by MAOB </t>
  </si>
  <si>
    <t xml:space="preserve">Fairview Hospital </t>
  </si>
  <si>
    <t xml:space="preserve">MAOB </t>
  </si>
  <si>
    <t xml:space="preserve">NYAP </t>
  </si>
  <si>
    <t xml:space="preserve">BRADFORD </t>
  </si>
  <si>
    <t xml:space="preserve">PA </t>
  </si>
  <si>
    <t xml:space="preserve">ROBERT PACKER HOSPITAL </t>
  </si>
  <si>
    <t xml:space="preserve">Retained by PATF </t>
  </si>
  <si>
    <t xml:space="preserve">Memorial Hospital (Guthrie Towanda Memorial Hospital) </t>
  </si>
  <si>
    <t xml:space="preserve">PATF </t>
  </si>
  <si>
    <t xml:space="preserve">PADV </t>
  </si>
  <si>
    <t xml:space="preserve">TROY COMMUNITY HOSPITAL </t>
  </si>
  <si>
    <t xml:space="preserve">CAMDEN </t>
  </si>
  <si>
    <t xml:space="preserve">NJ </t>
  </si>
  <si>
    <t xml:space="preserve">COOPER HOSP/UNIVERSITY MED CTR </t>
  </si>
  <si>
    <t xml:space="preserve">NJTO </t>
  </si>
  <si>
    <t xml:space="preserve">VIRTUA WEST JERSEY HOSPITALS </t>
  </si>
  <si>
    <t xml:space="preserve">Retained by PADV </t>
  </si>
  <si>
    <t xml:space="preserve">VIRTUA OUR LADY OF LOURDES </t>
  </si>
  <si>
    <t xml:space="preserve">JEFFERSON STRATFORD HOSPITAL </t>
  </si>
  <si>
    <t xml:space="preserve">CATOOSA </t>
  </si>
  <si>
    <t xml:space="preserve">GA </t>
  </si>
  <si>
    <t xml:space="preserve">CHI Memorial Hospital Georgia </t>
  </si>
  <si>
    <t xml:space="preserve">TNDS </t>
  </si>
  <si>
    <t xml:space="preserve">GALL </t>
  </si>
  <si>
    <t xml:space="preserve">CHEMUNG </t>
  </si>
  <si>
    <t xml:space="preserve">NY </t>
  </si>
  <si>
    <t xml:space="preserve">Arnot Ogden Memorial Hospital </t>
  </si>
  <si>
    <t xml:space="preserve">NYFL </t>
  </si>
  <si>
    <t xml:space="preserve">ARNOT OGDEN MEDICAL CENTER-REHABILITATION </t>
  </si>
  <si>
    <t xml:space="preserve">33T090 </t>
  </si>
  <si>
    <t xml:space="preserve">CHICKASAW </t>
  </si>
  <si>
    <t xml:space="preserve">MS </t>
  </si>
  <si>
    <t xml:space="preserve">Trace Regional  Hospital </t>
  </si>
  <si>
    <t xml:space="preserve">TNMS </t>
  </si>
  <si>
    <t xml:space="preserve">MSOP </t>
  </si>
  <si>
    <t xml:space="preserve">CHRISTIAN </t>
  </si>
  <si>
    <t xml:space="preserve">KY </t>
  </si>
  <si>
    <t xml:space="preserve">JSHO- Jennie Stuart Medical Center </t>
  </si>
  <si>
    <t xml:space="preserve">KYDA </t>
  </si>
  <si>
    <t xml:space="preserve">CHURCHILL </t>
  </si>
  <si>
    <t xml:space="preserve">NV </t>
  </si>
  <si>
    <t xml:space="preserve">Banner Churchill Community Hospital </t>
  </si>
  <si>
    <t xml:space="preserve">NVLV </t>
  </si>
  <si>
    <t xml:space="preserve">CADN </t>
  </si>
  <si>
    <t xml:space="preserve">CLAY </t>
  </si>
  <si>
    <t xml:space="preserve">NMMC-West Point (Clay County Medical Corp) </t>
  </si>
  <si>
    <t xml:space="preserve">CULPEPER </t>
  </si>
  <si>
    <t xml:space="preserve">VA </t>
  </si>
  <si>
    <t xml:space="preserve">Culpeper Regional Hospital </t>
  </si>
  <si>
    <t xml:space="preserve">DOUGLAS </t>
  </si>
  <si>
    <t xml:space="preserve">Carson Valley Medical Center </t>
  </si>
  <si>
    <t xml:space="preserve">DUTCHESS </t>
  </si>
  <si>
    <t xml:space="preserve">VASSAR BROTHERS MEDICAL CENTER </t>
  </si>
  <si>
    <t xml:space="preserve">Retained by NYRT </t>
  </si>
  <si>
    <t xml:space="preserve">Northern Dutchess Hospital </t>
  </si>
  <si>
    <t xml:space="preserve">NYRT </t>
  </si>
  <si>
    <t xml:space="preserve">ELKO </t>
  </si>
  <si>
    <t xml:space="preserve">NORTHEASTERN NEVADA REGIONAL HOSPITAL </t>
  </si>
  <si>
    <t xml:space="preserve">UTOP </t>
  </si>
  <si>
    <t xml:space="preserve">FRANKLIN </t>
  </si>
  <si>
    <t xml:space="preserve">WELLSPAN WAYNESBORO HOSP </t>
  </si>
  <si>
    <t xml:space="preserve">CHAMBERSBURG HOSPITAL </t>
  </si>
  <si>
    <t xml:space="preserve">FREDERICKSBURG CITY </t>
  </si>
  <si>
    <t xml:space="preserve">Mary Washington Hospital </t>
  </si>
  <si>
    <t xml:space="preserve">HAMPDEN </t>
  </si>
  <si>
    <t xml:space="preserve">Holyoke Hospital </t>
  </si>
  <si>
    <t xml:space="preserve">CTOP </t>
  </si>
  <si>
    <t xml:space="preserve">Wing Memorial Hospital </t>
  </si>
  <si>
    <t xml:space="preserve">BAYSTATE NOBLE HOSPITAL </t>
  </si>
  <si>
    <t xml:space="preserve">Retained by CTOP </t>
  </si>
  <si>
    <t xml:space="preserve">MERCY MEDICAL CTR </t>
  </si>
  <si>
    <t xml:space="preserve">BAYSTATE MEDICAL CENTER </t>
  </si>
  <si>
    <t xml:space="preserve">WESTERN MASSACHUSETTS HOSPITAL </t>
  </si>
  <si>
    <t xml:space="preserve">VIBRA HOSPITAL OF WESTERN MASSACHUSETTS </t>
  </si>
  <si>
    <t xml:space="preserve">ENCOMPASS HEALTH REHAB HOSPITAL OF WESTERN MASS </t>
  </si>
  <si>
    <t xml:space="preserve">HAMPSHIRE </t>
  </si>
  <si>
    <t xml:space="preserve">Cooley Dickinson Hospital </t>
  </si>
  <si>
    <t xml:space="preserve">HANCOCK </t>
  </si>
  <si>
    <t xml:space="preserve">WEIRTON MEDICAL CENTER </t>
  </si>
  <si>
    <t xml:space="preserve">HENDERSON </t>
  </si>
  <si>
    <t xml:space="preserve">DHHE- Deaconess Henderson Hospital </t>
  </si>
  <si>
    <t xml:space="preserve">INOP </t>
  </si>
  <si>
    <t xml:space="preserve">HIGHLAND </t>
  </si>
  <si>
    <t xml:space="preserve">Highland District Hospital </t>
  </si>
  <si>
    <t xml:space="preserve">OHOV </t>
  </si>
  <si>
    <t xml:space="preserve">HUMBOLDT </t>
  </si>
  <si>
    <t xml:space="preserve">Humboldt General Hospital </t>
  </si>
  <si>
    <t xml:space="preserve">HURON </t>
  </si>
  <si>
    <t xml:space="preserve">FISHER-TITUS HOSPITAL </t>
  </si>
  <si>
    <t xml:space="preserve">Retained by OHLB </t>
  </si>
  <si>
    <t xml:space="preserve">Mercy Hospital </t>
  </si>
  <si>
    <t xml:space="preserve">OHLB </t>
  </si>
  <si>
    <t xml:space="preserve">INDEPENDENCE </t>
  </si>
  <si>
    <t xml:space="preserve">AR </t>
  </si>
  <si>
    <t xml:space="preserve">WRHS-White River Health System </t>
  </si>
  <si>
    <t xml:space="preserve">MOMA </t>
  </si>
  <si>
    <t xml:space="preserve">AROR </t>
  </si>
  <si>
    <t xml:space="preserve">JEFFERSON </t>
  </si>
  <si>
    <t xml:space="preserve">Jefferson memorial hospital </t>
  </si>
  <si>
    <t xml:space="preserve">LITCHFIELD </t>
  </si>
  <si>
    <t xml:space="preserve">CT </t>
  </si>
  <si>
    <t xml:space="preserve">SHARON HOSPITAL </t>
  </si>
  <si>
    <t xml:space="preserve">CHARLOTTE HUNGERFORD HOSPITAL </t>
  </si>
  <si>
    <t xml:space="preserve">New Milford Hospital </t>
  </si>
  <si>
    <t xml:space="preserve">MARQUETTE </t>
  </si>
  <si>
    <t xml:space="preserve">MI </t>
  </si>
  <si>
    <t xml:space="preserve">UP Health System Marquette </t>
  </si>
  <si>
    <t xml:space="preserve">MIOP </t>
  </si>
  <si>
    <t xml:space="preserve">WIUW </t>
  </si>
  <si>
    <t xml:space="preserve">BELL HOSPITAL </t>
  </si>
  <si>
    <t xml:space="preserve">Retained by MIOP </t>
  </si>
  <si>
    <t xml:space="preserve">MARSHALL </t>
  </si>
  <si>
    <t xml:space="preserve">REYNOLDS MEMORIAL HOSPITAL </t>
  </si>
  <si>
    <t xml:space="preserve">MARTIN </t>
  </si>
  <si>
    <t xml:space="preserve">FL </t>
  </si>
  <si>
    <t xml:space="preserve">Cleveland Clinic Martin Health </t>
  </si>
  <si>
    <t xml:space="preserve">FLMP </t>
  </si>
  <si>
    <t xml:space="preserve">FLWC </t>
  </si>
  <si>
    <t xml:space="preserve">ENCOMPASS HEALTH REHAB HOSPITAL AN AFFILIATE OF MA </t>
  </si>
  <si>
    <t xml:space="preserve">Retained by FLMP </t>
  </si>
  <si>
    <t xml:space="preserve">MINERAL </t>
  </si>
  <si>
    <t xml:space="preserve">Mount Grant General Hospital </t>
  </si>
  <si>
    <t xml:space="preserve">MOHAVE </t>
  </si>
  <si>
    <t xml:space="preserve">AZ </t>
  </si>
  <si>
    <t xml:space="preserve">KINGMAN REGIONAL HOSPITAL </t>
  </si>
  <si>
    <t xml:space="preserve">AZOB </t>
  </si>
  <si>
    <t xml:space="preserve">HAVASU REGIONAL HOSPITAL </t>
  </si>
  <si>
    <t xml:space="preserve">WESTERN ARIZONA REGIONAL MEDICAL CTR </t>
  </si>
  <si>
    <t xml:space="preserve">Valley View Medical Center </t>
  </si>
  <si>
    <t xml:space="preserve">MORGAN </t>
  </si>
  <si>
    <t xml:space="preserve">War Memorial Hospital (part of Valley Health) </t>
  </si>
  <si>
    <t xml:space="preserve">MUSCOGEE </t>
  </si>
  <si>
    <t xml:space="preserve">Piedmont Columbus Regional Midtown </t>
  </si>
  <si>
    <t xml:space="preserve">ALOB </t>
  </si>
  <si>
    <t xml:space="preserve">St. Francis Hospital </t>
  </si>
  <si>
    <t xml:space="preserve">Piedmont Columbus Northside </t>
  </si>
  <si>
    <t xml:space="preserve">NEW HAVEN </t>
  </si>
  <si>
    <t xml:space="preserve">WATERBURY HOSPITAL </t>
  </si>
  <si>
    <t xml:space="preserve">SAINT MARY'S HOSPITAL </t>
  </si>
  <si>
    <t xml:space="preserve">Midstate Medical Center </t>
  </si>
  <si>
    <t xml:space="preserve">YALE-NEW HAVEN HOSPITAL </t>
  </si>
  <si>
    <t xml:space="preserve">GRIFFIN HOSPITAL </t>
  </si>
  <si>
    <t xml:space="preserve">MASONICARE HEALTH CENTER HOSPITAL </t>
  </si>
  <si>
    <t xml:space="preserve">GAYLORD HOSPITAL INC </t>
  </si>
  <si>
    <t xml:space="preserve">OCEAN </t>
  </si>
  <si>
    <t xml:space="preserve">COMMUNITY MEDICAL CENTER </t>
  </si>
  <si>
    <t xml:space="preserve">Retained by NJTO </t>
  </si>
  <si>
    <t xml:space="preserve">OCEAN MEDICAL CENTER </t>
  </si>
  <si>
    <t xml:space="preserve">MONMOUTH MEDICAL CENTER - SOUTHERN CAMPUS </t>
  </si>
  <si>
    <t xml:space="preserve">Southern Ocean Medical Center </t>
  </si>
  <si>
    <t xml:space="preserve">SPECIALTY HOSPITAL OF CENTRAL JERSEY </t>
  </si>
  <si>
    <t xml:space="preserve">ENCOMPASS HEALTH REHAB HOSPITAL OF TOMS RIVER </t>
  </si>
  <si>
    <t xml:space="preserve">ST BARNABAS BEHAVIORAL HEALTH CENTER </t>
  </si>
  <si>
    <t xml:space="preserve">OHIO </t>
  </si>
  <si>
    <t xml:space="preserve">OHIO VALLEY MEDICAL CENTER </t>
  </si>
  <si>
    <t xml:space="preserve">Retained by OHLP </t>
  </si>
  <si>
    <t xml:space="preserve">WHEELING HOSPITAL </t>
  </si>
  <si>
    <t xml:space="preserve">ONEIDA </t>
  </si>
  <si>
    <t xml:space="preserve">FAXTON-ST LUKE'S HEALTHCARE </t>
  </si>
  <si>
    <t xml:space="preserve">Retained by NYAP </t>
  </si>
  <si>
    <t xml:space="preserve">Rome Memorial Hospital </t>
  </si>
  <si>
    <t xml:space="preserve">ST ELIZABETH MEDICAL CENTER </t>
  </si>
  <si>
    <t xml:space="preserve">OUTAGAMIE </t>
  </si>
  <si>
    <t xml:space="preserve">WI </t>
  </si>
  <si>
    <t xml:space="preserve">Ascension NE Wisconsin - St. Elizabeth Campus </t>
  </si>
  <si>
    <t xml:space="preserve">WIDN </t>
  </si>
  <si>
    <t xml:space="preserve">THEDACARE REGIONAL MEDICAL CENTER - APPLETON INC </t>
  </si>
  <si>
    <t xml:space="preserve">Retained by WIUW </t>
  </si>
  <si>
    <t xml:space="preserve">Thedacare Medical Center - New London </t>
  </si>
  <si>
    <t xml:space="preserve">PONTOTOC </t>
  </si>
  <si>
    <t xml:space="preserve">NMMC - Pontotoc (Pontotoc Health Services) </t>
  </si>
  <si>
    <t xml:space="preserve">PORTER </t>
  </si>
  <si>
    <t xml:space="preserve">IN </t>
  </si>
  <si>
    <t xml:space="preserve">Porter Regional Hospital </t>
  </si>
  <si>
    <t xml:space="preserve">ILIP </t>
  </si>
  <si>
    <t xml:space="preserve">POTTAWATTAMIE </t>
  </si>
  <si>
    <t xml:space="preserve">IA </t>
  </si>
  <si>
    <t xml:space="preserve">CHI HEALTH MERCY COUNCIL BLUFFS </t>
  </si>
  <si>
    <t xml:space="preserve">Retained by NEOR </t>
  </si>
  <si>
    <t xml:space="preserve">Methodist Jennie Edmundson Hospital </t>
  </si>
  <si>
    <t xml:space="preserve">NEOR </t>
  </si>
  <si>
    <t xml:space="preserve">IAOP </t>
  </si>
  <si>
    <t xml:space="preserve">SCOTT </t>
  </si>
  <si>
    <t xml:space="preserve">Genesis Medical Center </t>
  </si>
  <si>
    <t xml:space="preserve">UnityPoint Health - Trinity Bettendorf </t>
  </si>
  <si>
    <t xml:space="preserve">Select Specialty Hospital - Quad Cities </t>
  </si>
  <si>
    <t xml:space="preserve">SOLANO </t>
  </si>
  <si>
    <t xml:space="preserve">CA </t>
  </si>
  <si>
    <t xml:space="preserve">KAISER FOUNDATION HOSPITAL AND REHAB CENTER </t>
  </si>
  <si>
    <t xml:space="preserve">Retained by CADN </t>
  </si>
  <si>
    <t xml:space="preserve">Sutter Solano Medical Center </t>
  </si>
  <si>
    <t xml:space="preserve">CAGS </t>
  </si>
  <si>
    <t xml:space="preserve">NORTHBAY MEDICAL CENTER </t>
  </si>
  <si>
    <t xml:space="preserve">KAISER FOUNDATION HOSPITAL - VACAVILLE </t>
  </si>
  <si>
    <t xml:space="preserve">SONOMA </t>
  </si>
  <si>
    <t xml:space="preserve">SONOMA VALLEY HOSPITAL </t>
  </si>
  <si>
    <t xml:space="preserve">PETALUMA VALLEY HOSPITAL </t>
  </si>
  <si>
    <t xml:space="preserve">SANTA ROSA MEMORIAL HOSPITAL </t>
  </si>
  <si>
    <t xml:space="preserve">SUTTER SANTA ROSA REGIONAL HOSPITAL </t>
  </si>
  <si>
    <t xml:space="preserve">KAISER FOUNDATION HOSPITAL-SANTA ROSA </t>
  </si>
  <si>
    <t xml:space="preserve">SONOMA SPECIALTY HOSPITAL </t>
  </si>
  <si>
    <t xml:space="preserve">HEALDSBURG DISTRICT HOSPITAL </t>
  </si>
  <si>
    <t xml:space="preserve">ST. LAWRENCE </t>
  </si>
  <si>
    <t xml:space="preserve">Canton Potsdam </t>
  </si>
  <si>
    <t xml:space="preserve">CLAXTON-HEPBURN MEDICAL CENTER </t>
  </si>
  <si>
    <t xml:space="preserve">Retained by NYFL </t>
  </si>
  <si>
    <t xml:space="preserve">MASSENA HOSPITAL INC </t>
  </si>
  <si>
    <t xml:space="preserve">GOUVERNEUR HOSPITAL </t>
  </si>
  <si>
    <t xml:space="preserve">STAFFORD </t>
  </si>
  <si>
    <t xml:space="preserve">Stafford Hospital Center </t>
  </si>
  <si>
    <t xml:space="preserve">TAZEWELL </t>
  </si>
  <si>
    <t xml:space="preserve">CLINCH VALLEY MEDICAL CENTER </t>
  </si>
  <si>
    <t xml:space="preserve">CARILION TAZEWELL COMMUNITY HOSPITAL </t>
  </si>
  <si>
    <t xml:space="preserve">Retained by VATB </t>
  </si>
  <si>
    <t xml:space="preserve">TISHOMINGO </t>
  </si>
  <si>
    <t xml:space="preserve">NMMC-Iuka (Tishomingo Health Services) </t>
  </si>
  <si>
    <t xml:space="preserve">WARREN </t>
  </si>
  <si>
    <t xml:space="preserve">WARREN MEMORIAL HOSPITAL </t>
  </si>
  <si>
    <t xml:space="preserve">WINNEBAGO </t>
  </si>
  <si>
    <t xml:space="preserve">IL </t>
  </si>
  <si>
    <t xml:space="preserve">Swedish American Hospital (Rockford) </t>
  </si>
  <si>
    <t xml:space="preserve">OSF SAINT ANTHONY MEDICAL CENTER </t>
  </si>
  <si>
    <t xml:space="preserve">Retained by ILIP </t>
  </si>
  <si>
    <t xml:space="preserve">JAVON BEA HOSPITAL </t>
  </si>
  <si>
    <t>Instructions for Sorting/Filtering Public OPO Report:</t>
  </si>
  <si>
    <t>This report is locked to prevent the user from making changes to the data on the '2021' and 'Waiver Counties' sheets.  To filter values in a column, click on the arrow for that column in row 41 of the '2021' sheet or row 7 of the 'Waiver Counties' sheet. To do a more complicated sort such as sorting by multiple columns, click any of the arrows in the aforementioned rows, select ‘Sort by Color’, and then select ‘Custom Sort’ from the drop down list.</t>
  </si>
  <si>
    <t>Revised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</si>
</sst>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Calibri"/>
      <family val="2"/>
      <scheme val="minor"/>
    </font>
    <font>
      <b/>
      <sz val="11"/>
      <color theme="1"/>
      <name val="Calibri"/>
      <family val="2"/>
      <scheme val="minor"/>
    </font>
    <font>
      <b/>
      <sz val="14"/>
      <color theme="4" tint="-0.249977111117893"/>
      <name val="Calibri"/>
      <family val="2"/>
      <scheme val="minor"/>
    </font>
    <font>
      <b/>
      <sz val="11"/>
      <color rgb="FF212121"/>
      <name val="Calibri"/>
      <family val="2"/>
      <scheme val="minor"/>
    </font>
    <font>
      <sz val="11"/>
      <color rgb="FF212121"/>
      <name val="Calibri"/>
      <family val="2"/>
      <scheme val="minor"/>
    </font>
    <font>
      <sz val="11"/>
      <name val="Calibri"/>
      <family val="2"/>
      <scheme val="minor"/>
    </font>
    <font>
      <vertAlign val="superscript"/>
      <sz val="1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sz val="11"/>
      <color rgb="FFFF0000"/>
      <name val="Calibri"/>
      <family val="2"/>
      <scheme val="minor"/>
    </font>
    <font>
      <b/>
      <sz val="12"/>
      <color theme="1"/>
      <name val="Calibri"/>
      <family val="2"/>
      <scheme val="minor"/>
    </font>
    <font>
      <sz val="12"/>
      <name val="Calibri"/>
      <family val="2"/>
      <scheme val="minor"/>
    </font>
    <font>
      <sz val="12"/>
      <color theme="1"/>
      <name val="Calibri"/>
      <family val="2"/>
      <scheme val="minor"/>
    </font>
    <font>
      <sz val="10"/>
      <name val="Calibri"/>
      <family val="2"/>
      <scheme val="minor"/>
    </font>
    <font>
      <b/>
      <sz val="16"/>
      <color rgb="FF0070C0"/>
      <name val="Calibri"/>
      <family val="2"/>
      <scheme val="minor"/>
    </font>
    <font>
      <b/>
      <sz val="14"/>
      <color rgb="FF0070C0"/>
      <name val="Calibri"/>
      <family val="2"/>
      <scheme val="minor"/>
    </font>
    <font>
      <b/>
      <vertAlign val="superscript"/>
      <sz val="11"/>
      <color theme="1"/>
      <name val="Calibri"/>
      <family val="2"/>
      <scheme val="minor"/>
    </font>
    <font>
      <vertAlign val="superscript"/>
      <sz val="12"/>
      <name val="Calibri"/>
      <family val="2"/>
      <scheme val="minor"/>
    </font>
    <font>
      <vertAlign val="superscript"/>
      <sz val="12"/>
      <color theme="1"/>
      <name val="Calibri"/>
      <family val="2"/>
      <scheme val="minor"/>
    </font>
    <font>
      <b/>
      <vertAlign val="superscript"/>
      <sz val="11"/>
      <color rgb="FF000000"/>
      <name val="Calibri"/>
      <family val="2"/>
      <scheme val="minor"/>
    </font>
    <font>
      <sz val="11"/>
      <color theme="1"/>
      <name val="Calibri"/>
      <family val="2"/>
      <scheme val="minor"/>
    </font>
    <font>
      <vertAlign val="subscript"/>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59999389629810485"/>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s>
  <cellStyleXfs count="2">
    <xf numFmtId="0" fontId="0" fillId="0" borderId="0"/>
    <xf numFmtId="43" fontId="21" fillId="0" borderId="0" applyFont="0" applyFill="0" applyBorder="0" applyAlignment="0" applyProtection="0"/>
  </cellStyleXfs>
  <cellXfs count="151">
    <xf numFmtId="0" fontId="0" fillId="0" borderId="0" xfId="0"/>
    <xf numFmtId="0" fontId="0" fillId="0" borderId="7" xfId="0" applyFill="1" applyBorder="1"/>
    <xf numFmtId="0" fontId="0" fillId="0" borderId="8" xfId="0" applyFill="1" applyBorder="1"/>
    <xf numFmtId="0" fontId="3" fillId="0" borderId="0" xfId="0" applyFont="1" applyAlignment="1">
      <alignment vertical="center" wrapText="1"/>
    </xf>
    <xf numFmtId="0" fontId="4" fillId="0" borderId="0" xfId="0" applyFont="1"/>
    <xf numFmtId="0" fontId="4" fillId="0" borderId="0" xfId="0" applyFont="1" applyAlignment="1">
      <alignment vertical="center" wrapText="1"/>
    </xf>
    <xf numFmtId="0" fontId="5" fillId="0" borderId="0" xfId="0" applyFont="1" applyAlignment="1">
      <alignment horizontal="left" vertical="center" wrapText="1" indent="5"/>
    </xf>
    <xf numFmtId="0" fontId="1" fillId="0" borderId="6" xfId="0" applyFont="1" applyBorder="1"/>
    <xf numFmtId="0" fontId="1" fillId="0" borderId="0" xfId="0" applyFont="1"/>
    <xf numFmtId="0" fontId="10" fillId="0" borderId="0" xfId="0" applyFont="1"/>
    <xf numFmtId="2" fontId="0" fillId="0" borderId="9" xfId="0" applyNumberFormat="1" applyBorder="1" applyAlignment="1">
      <alignment horizontal="center" vertical="center"/>
    </xf>
    <xf numFmtId="0" fontId="0" fillId="0" borderId="11" xfId="0" applyBorder="1" applyAlignment="1">
      <alignment horizontal="center"/>
    </xf>
    <xf numFmtId="0" fontId="0" fillId="0" borderId="6" xfId="0" applyBorder="1" applyAlignment="1">
      <alignment horizontal="center"/>
    </xf>
    <xf numFmtId="2" fontId="0" fillId="0" borderId="5" xfId="0" applyNumberForma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2" fillId="2" borderId="7" xfId="0" applyFont="1" applyFill="1" applyBorder="1" applyAlignment="1">
      <alignment horizontal="center" vertical="center" wrapText="1"/>
    </xf>
    <xf numFmtId="0" fontId="13" fillId="2" borderId="8" xfId="0" applyFont="1" applyFill="1" applyBorder="1" applyAlignment="1">
      <alignment horizontal="center"/>
    </xf>
    <xf numFmtId="0" fontId="11" fillId="0" borderId="0" xfId="0" applyFont="1" applyFill="1" applyBorder="1" applyAlignment="1">
      <alignment vertical="center"/>
    </xf>
    <xf numFmtId="0" fontId="13" fillId="2" borderId="7" xfId="0" applyFont="1" applyFill="1" applyBorder="1" applyAlignment="1">
      <alignment horizontal="center" vertical="center"/>
    </xf>
    <xf numFmtId="0" fontId="4" fillId="0" borderId="0" xfId="0" applyFont="1" applyAlignment="1">
      <alignment wrapText="1"/>
    </xf>
    <xf numFmtId="0" fontId="0" fillId="0" borderId="0" xfId="0"/>
    <xf numFmtId="0" fontId="4" fillId="0" borderId="0" xfId="0" applyFont="1" applyAlignment="1">
      <alignment horizontal="left" vertical="center" wrapText="1" indent="5"/>
    </xf>
    <xf numFmtId="0" fontId="16" fillId="0" borderId="0" xfId="0" applyFont="1" applyBorder="1" applyAlignment="1"/>
    <xf numFmtId="0" fontId="14" fillId="0" borderId="0" xfId="0" applyFont="1" applyAlignment="1"/>
    <xf numFmtId="0" fontId="0" fillId="0" borderId="0" xfId="0"/>
    <xf numFmtId="0" fontId="5" fillId="0" borderId="0" xfId="0" applyFont="1" applyAlignment="1">
      <alignment horizontal="left" vertical="center" wrapText="1" indent="5"/>
    </xf>
    <xf numFmtId="0" fontId="5" fillId="0" borderId="0" xfId="0" applyFont="1" applyAlignment="1"/>
    <xf numFmtId="0" fontId="15" fillId="0" borderId="0" xfId="0" applyFont="1" applyBorder="1" applyAlignment="1"/>
    <xf numFmtId="0" fontId="13" fillId="0" borderId="0" xfId="0" applyFont="1" applyFill="1" applyBorder="1" applyAlignment="1">
      <alignment horizontal="center"/>
    </xf>
    <xf numFmtId="2" fontId="13"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wrapText="1"/>
    </xf>
    <xf numFmtId="0" fontId="0" fillId="0" borderId="0" xfId="0" applyFill="1"/>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0" fillId="0" borderId="0" xfId="0" applyFill="1" applyBorder="1"/>
    <xf numFmtId="0" fontId="4" fillId="0" borderId="0" xfId="0" applyFont="1" applyFill="1" applyAlignment="1">
      <alignment vertical="center" wrapText="1"/>
    </xf>
    <xf numFmtId="0" fontId="0" fillId="0" borderId="0" xfId="0" applyFill="1" applyAlignment="1">
      <alignment horizontal="center"/>
    </xf>
    <xf numFmtId="0" fontId="0" fillId="0" borderId="0" xfId="0" applyAlignment="1">
      <alignment horizontal="center"/>
    </xf>
    <xf numFmtId="49" fontId="2" fillId="0" borderId="0" xfId="0" applyNumberFormat="1" applyFont="1"/>
    <xf numFmtId="0" fontId="0" fillId="0" borderId="0" xfId="0" applyFill="1" applyProtection="1">
      <protection locked="0"/>
    </xf>
    <xf numFmtId="2" fontId="0" fillId="0" borderId="19" xfId="0" applyNumberFormat="1" applyBorder="1" applyAlignment="1">
      <alignment horizontal="center" vertical="center"/>
    </xf>
    <xf numFmtId="2" fontId="0" fillId="0" borderId="20" xfId="0" applyNumberFormat="1" applyBorder="1" applyAlignment="1">
      <alignment horizontal="center" vertical="center"/>
    </xf>
    <xf numFmtId="0" fontId="1" fillId="0" borderId="0" xfId="0" applyFont="1" applyBorder="1"/>
    <xf numFmtId="2" fontId="0" fillId="0" borderId="19" xfId="0" applyNumberFormat="1" applyBorder="1" applyAlignment="1">
      <alignment horizontal="center"/>
    </xf>
    <xf numFmtId="2" fontId="0" fillId="0" borderId="20" xfId="0" applyNumberFormat="1"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2" fontId="0" fillId="0" borderId="5" xfId="0" applyNumberFormat="1" applyFont="1" applyFill="1" applyBorder="1" applyAlignment="1">
      <alignment horizontal="center"/>
    </xf>
    <xf numFmtId="2" fontId="0" fillId="0" borderId="9" xfId="0" applyNumberFormat="1" applyFont="1" applyFill="1" applyBorder="1" applyAlignment="1">
      <alignment horizontal="center"/>
    </xf>
    <xf numFmtId="2" fontId="0" fillId="0" borderId="22" xfId="0" applyNumberFormat="1" applyFont="1" applyFill="1" applyBorder="1" applyAlignment="1">
      <alignment horizontal="center"/>
    </xf>
    <xf numFmtId="2" fontId="0" fillId="0" borderId="23" xfId="0" applyNumberFormat="1" applyFont="1" applyFill="1" applyBorder="1" applyAlignment="1">
      <alignment horizontal="center"/>
    </xf>
    <xf numFmtId="0" fontId="0" fillId="0" borderId="0" xfId="0" applyFont="1" applyAlignment="1">
      <alignment horizontal="left"/>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1" fillId="0" borderId="5" xfId="0" applyFont="1" applyFill="1" applyBorder="1" applyAlignment="1">
      <alignment vertical="center"/>
    </xf>
    <xf numFmtId="0" fontId="1" fillId="0" borderId="5" xfId="0" applyFont="1" applyBorder="1" applyAlignment="1"/>
    <xf numFmtId="0" fontId="0" fillId="0" borderId="0" xfId="0" applyBorder="1"/>
    <xf numFmtId="0" fontId="0" fillId="0" borderId="1" xfId="0" applyFill="1" applyBorder="1"/>
    <xf numFmtId="2" fontId="0" fillId="0" borderId="28" xfId="0" applyNumberFormat="1" applyBorder="1" applyAlignment="1">
      <alignment horizontal="center"/>
    </xf>
    <xf numFmtId="0" fontId="0" fillId="0" borderId="15" xfId="0" applyBorder="1" applyAlignment="1">
      <alignment horizontal="center"/>
    </xf>
    <xf numFmtId="0" fontId="0" fillId="0" borderId="2" xfId="0" applyBorder="1" applyAlignment="1">
      <alignment horizontal="center"/>
    </xf>
    <xf numFmtId="2" fontId="0" fillId="0" borderId="28" xfId="0" applyNumberFormat="1" applyBorder="1" applyAlignment="1">
      <alignment horizontal="center" vertical="center"/>
    </xf>
    <xf numFmtId="0" fontId="9" fillId="0" borderId="1" xfId="0" applyFont="1" applyBorder="1" applyAlignment="1">
      <alignment horizontal="center" vertical="center"/>
    </xf>
    <xf numFmtId="2" fontId="0" fillId="2" borderId="5" xfId="0" applyNumberFormat="1" applyFont="1" applyFill="1" applyBorder="1" applyAlignment="1">
      <alignment vertical="center"/>
    </xf>
    <xf numFmtId="2" fontId="0" fillId="2" borderId="0" xfId="0" applyNumberFormat="1" applyFont="1" applyFill="1" applyBorder="1" applyAlignment="1">
      <alignment vertical="center"/>
    </xf>
    <xf numFmtId="2" fontId="0" fillId="2" borderId="6" xfId="0" applyNumberFormat="1" applyFont="1" applyFill="1" applyBorder="1" applyAlignment="1">
      <alignment vertical="center"/>
    </xf>
    <xf numFmtId="2" fontId="0" fillId="2" borderId="9" xfId="0" applyNumberFormat="1" applyFont="1" applyFill="1" applyBorder="1" applyAlignment="1">
      <alignment vertical="center" wrapText="1"/>
    </xf>
    <xf numFmtId="2" fontId="0" fillId="2" borderId="10" xfId="0" applyNumberFormat="1" applyFont="1" applyFill="1" applyBorder="1" applyAlignment="1">
      <alignment vertical="center" wrapText="1"/>
    </xf>
    <xf numFmtId="2" fontId="0" fillId="2" borderId="11" xfId="0" applyNumberFormat="1" applyFont="1" applyFill="1" applyBorder="1" applyAlignment="1">
      <alignment vertical="center" wrapText="1"/>
    </xf>
    <xf numFmtId="0" fontId="0" fillId="2" borderId="12" xfId="0" applyFont="1" applyFill="1" applyBorder="1" applyAlignment="1">
      <alignment vertical="center" wrapText="1"/>
    </xf>
    <xf numFmtId="0" fontId="0" fillId="2" borderId="4" xfId="0" applyFont="1" applyFill="1" applyBorder="1" applyAlignment="1">
      <alignment vertical="center" wrapText="1"/>
    </xf>
    <xf numFmtId="2" fontId="0" fillId="2" borderId="3" xfId="0" applyNumberFormat="1" applyFont="1" applyFill="1" applyBorder="1" applyAlignment="1">
      <alignment vertical="center" wrapText="1"/>
    </xf>
    <xf numFmtId="2" fontId="0" fillId="2" borderId="12" xfId="0" applyNumberFormat="1" applyFont="1" applyFill="1" applyBorder="1" applyAlignment="1">
      <alignment vertical="center" wrapText="1"/>
    </xf>
    <xf numFmtId="2" fontId="0" fillId="2" borderId="4" xfId="0" applyNumberFormat="1" applyFont="1" applyFill="1" applyBorder="1" applyAlignment="1">
      <alignment vertical="center" wrapText="1"/>
    </xf>
    <xf numFmtId="2" fontId="13" fillId="2" borderId="0" xfId="0" applyNumberFormat="1" applyFont="1" applyFill="1" applyBorder="1" applyAlignment="1">
      <alignment vertical="center"/>
    </xf>
    <xf numFmtId="2" fontId="13" fillId="2" borderId="6" xfId="0" applyNumberFormat="1" applyFont="1" applyFill="1" applyBorder="1" applyAlignment="1">
      <alignment vertical="center"/>
    </xf>
    <xf numFmtId="2" fontId="13" fillId="2" borderId="10" xfId="0" applyNumberFormat="1" applyFont="1" applyFill="1" applyBorder="1" applyAlignment="1">
      <alignment vertical="center"/>
    </xf>
    <xf numFmtId="2" fontId="13" fillId="2" borderId="11" xfId="0" applyNumberFormat="1" applyFont="1" applyFill="1" applyBorder="1" applyAlignment="1">
      <alignment vertical="center"/>
    </xf>
    <xf numFmtId="164" fontId="0" fillId="0" borderId="10" xfId="1" applyNumberFormat="1" applyFont="1" applyBorder="1" applyAlignment="1">
      <alignment horizontal="center" vertical="center"/>
    </xf>
    <xf numFmtId="164" fontId="0" fillId="0" borderId="11" xfId="1" applyNumberFormat="1" applyFont="1" applyBorder="1" applyAlignment="1">
      <alignment horizontal="center" vertical="center"/>
    </xf>
    <xf numFmtId="2" fontId="0" fillId="2" borderId="9" xfId="0" applyNumberFormat="1" applyFont="1" applyFill="1" applyBorder="1" applyAlignment="1">
      <alignment vertical="center"/>
    </xf>
    <xf numFmtId="3" fontId="0" fillId="0" borderId="6" xfId="0" applyNumberFormat="1" applyBorder="1" applyAlignment="1">
      <alignment horizontal="center"/>
    </xf>
    <xf numFmtId="3" fontId="0" fillId="0" borderId="11" xfId="0" applyNumberFormat="1" applyBorder="1" applyAlignment="1">
      <alignment horizontal="center"/>
    </xf>
    <xf numFmtId="0" fontId="4" fillId="0" borderId="0" xfId="0" applyFont="1" applyFill="1" applyAlignment="1">
      <alignment horizontal="left" vertical="center" wrapText="1" indent="5"/>
    </xf>
    <xf numFmtId="0" fontId="5" fillId="0" borderId="0" xfId="0" applyFont="1" applyAlignment="1">
      <alignment vertical="center" wrapText="1"/>
    </xf>
    <xf numFmtId="0" fontId="0" fillId="0" borderId="0" xfId="0" applyAlignment="1">
      <alignment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9" xfId="0" applyFont="1" applyBorder="1" applyAlignment="1">
      <alignment horizontal="center" vertical="center"/>
    </xf>
    <xf numFmtId="0" fontId="1" fillId="0" borderId="5" xfId="0" applyFont="1" applyBorder="1" applyAlignment="1">
      <alignment horizontal="center" vertical="center" wrapText="1"/>
    </xf>
    <xf numFmtId="0" fontId="8" fillId="0" borderId="7" xfId="0" applyFont="1" applyBorder="1" applyAlignment="1">
      <alignment horizontal="center" vertical="center" wrapText="1"/>
    </xf>
    <xf numFmtId="0" fontId="1" fillId="0" borderId="19" xfId="0" applyFont="1" applyBorder="1" applyAlignment="1">
      <alignment horizontal="center" vertical="center" wrapText="1"/>
    </xf>
    <xf numFmtId="0" fontId="7" fillId="0" borderId="7" xfId="0" applyFont="1" applyBorder="1" applyAlignment="1">
      <alignment horizontal="left" vertical="center"/>
    </xf>
    <xf numFmtId="0" fontId="1" fillId="0" borderId="0" xfId="0" applyFont="1" applyBorder="1" applyAlignment="1">
      <alignment horizontal="center" vertical="center" wrapText="1"/>
    </xf>
    <xf numFmtId="9" fontId="0" fillId="0" borderId="0" xfId="0" applyNumberFormat="1" applyAlignment="1">
      <alignment horizontal="center"/>
    </xf>
    <xf numFmtId="164" fontId="0" fillId="0" borderId="0" xfId="1" applyNumberFormat="1" applyFont="1" applyBorder="1" applyAlignment="1">
      <alignment horizontal="center" vertical="center"/>
    </xf>
    <xf numFmtId="164" fontId="0" fillId="0" borderId="6" xfId="1" applyNumberFormat="1" applyFont="1" applyBorder="1" applyAlignment="1">
      <alignment horizontal="center" vertical="center"/>
    </xf>
    <xf numFmtId="0" fontId="0" fillId="0" borderId="0" xfId="0" applyAlignment="1">
      <alignment horizontal="left"/>
    </xf>
    <xf numFmtId="0" fontId="0" fillId="3" borderId="0" xfId="0" applyFont="1" applyFill="1" applyAlignment="1">
      <alignment horizontal="left" vertical="top" wrapText="1"/>
    </xf>
    <xf numFmtId="0" fontId="0" fillId="4" borderId="0" xfId="0" applyFont="1" applyFill="1" applyAlignment="1">
      <alignment horizontal="left" vertical="top" wrapText="1"/>
    </xf>
    <xf numFmtId="0" fontId="0" fillId="0" borderId="0" xfId="0" applyFont="1" applyAlignment="1">
      <alignment horizontal="left"/>
    </xf>
    <xf numFmtId="0" fontId="0" fillId="0" borderId="0" xfId="0" applyAlignment="1">
      <alignment horizontal="left" vertical="top"/>
    </xf>
    <xf numFmtId="0" fontId="7" fillId="2" borderId="14" xfId="0" applyFont="1" applyFill="1" applyBorder="1" applyAlignment="1">
      <alignment horizontal="left" vertical="center"/>
    </xf>
    <xf numFmtId="0" fontId="7" fillId="2" borderId="8" xfId="0" applyFont="1" applyFill="1" applyBorder="1" applyAlignment="1">
      <alignment horizontal="left" vertical="center"/>
    </xf>
    <xf numFmtId="0" fontId="7" fillId="0" borderId="14"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1" fillId="0" borderId="13"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2" xfId="0" applyFont="1" applyFill="1" applyBorder="1" applyAlignment="1">
      <alignment horizontal="center" vertical="center"/>
    </xf>
    <xf numFmtId="0" fontId="8" fillId="0" borderId="1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3" xfId="0" applyFont="1" applyBorder="1" applyAlignment="1">
      <alignment horizontal="center"/>
    </xf>
    <xf numFmtId="0" fontId="1" fillId="0" borderId="15" xfId="0" applyFont="1" applyBorder="1" applyAlignment="1">
      <alignment horizontal="center"/>
    </xf>
    <xf numFmtId="0" fontId="1" fillId="0" borderId="2" xfId="0" applyFont="1" applyBorder="1" applyAlignment="1">
      <alignment horizontal="center"/>
    </xf>
    <xf numFmtId="0" fontId="1" fillId="0" borderId="2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7" xfId="0" applyFont="1" applyBorder="1" applyAlignment="1">
      <alignment horizontal="center" vertical="center" wrapText="1"/>
    </xf>
    <xf numFmtId="0" fontId="1" fillId="2"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27"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11" xfId="0" applyFont="1" applyBorder="1" applyAlignment="1">
      <alignment horizontal="center" vertical="center"/>
    </xf>
    <xf numFmtId="0" fontId="0" fillId="0" borderId="0" xfId="0" applyFill="1" applyBorder="1" applyAlignment="1">
      <alignment horizontal="center"/>
    </xf>
  </cellXfs>
  <cellStyles count="2">
    <cellStyle name="Comma" xfId="1" builtinId="3"/>
    <cellStyle name="Normal" xfId="0" builtinId="0"/>
  </cellStyles>
  <dxfs count="16">
    <dxf>
      <fill>
        <patternFill>
          <bgColor rgb="FFFFFF00"/>
        </patternFill>
      </fill>
    </dxf>
    <dxf>
      <fill>
        <patternFill>
          <bgColor theme="5" tint="0.59996337778862885"/>
        </patternFill>
      </fill>
    </dxf>
    <dxf>
      <fill>
        <patternFill>
          <bgColor theme="5" tint="0.59996337778862885"/>
        </patternFill>
      </fill>
    </dxf>
    <dxf>
      <font>
        <b val="0"/>
        <i val="0"/>
      </font>
      <fill>
        <patternFill>
          <bgColor rgb="FFFFFF00"/>
        </patternFill>
      </fill>
    </dxf>
    <dxf>
      <font>
        <b val="0"/>
        <i val="0"/>
      </font>
      <fill>
        <patternFill>
          <bgColor rgb="FFFFFF00"/>
        </patternFill>
      </fill>
    </dxf>
    <dxf>
      <fill>
        <patternFill>
          <bgColor theme="5" tint="0.59996337778862885"/>
        </patternFill>
      </fill>
    </dxf>
    <dxf>
      <fill>
        <patternFill>
          <bgColor theme="5" tint="0.59996337778862885"/>
        </patternFill>
      </fill>
    </dxf>
    <dxf>
      <font>
        <b val="0"/>
        <i val="0"/>
      </font>
      <fill>
        <patternFill>
          <bgColor rgb="FFFFFF00"/>
        </patternFill>
      </fill>
    </dxf>
    <dxf>
      <font>
        <b val="0"/>
        <i val="0"/>
      </font>
      <fill>
        <patternFill>
          <bgColor rgb="FFFFFF00"/>
        </patternFill>
      </fill>
    </dxf>
    <dxf>
      <fill>
        <patternFill>
          <bgColor theme="5" tint="0.59996337778862885"/>
        </patternFill>
      </fill>
    </dxf>
    <dxf>
      <font>
        <b val="0"/>
        <i val="0"/>
      </font>
      <fill>
        <patternFill>
          <bgColor rgb="FFFFFF00"/>
        </patternFill>
      </fill>
    </dxf>
    <dxf>
      <fill>
        <patternFill>
          <bgColor theme="5" tint="0.59996337778862885"/>
        </patternFill>
      </fill>
    </dxf>
    <dxf>
      <fill>
        <patternFill>
          <bgColor theme="5" tint="0.59996337778862885"/>
        </patternFill>
      </fill>
    </dxf>
    <dxf>
      <font>
        <b val="0"/>
        <i val="0"/>
      </font>
      <fill>
        <patternFill>
          <bgColor rgb="FFFFFF00"/>
        </patternFill>
      </fill>
    </dxf>
    <dxf>
      <font>
        <b val="0"/>
        <i val="0"/>
      </font>
      <fill>
        <patternFill>
          <bgColor rgb="FFFFFF00"/>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198120</xdr:colOff>
      <xdr:row>16</xdr:row>
      <xdr:rowOff>106680</xdr:rowOff>
    </xdr:from>
    <xdr:to>
      <xdr:col>9</xdr:col>
      <xdr:colOff>3493</xdr:colOff>
      <xdr:row>34</xdr:row>
      <xdr:rowOff>12470</xdr:rowOff>
    </xdr:to>
    <xdr:pic>
      <xdr:nvPicPr>
        <xdr:cNvPr id="3" name="Picture 2" descr="In 2019, 27 out of 58, or 46 percent, of organ procurement organizations are in Tier 1. 15 out of 58, or 26 percent, are in Tier 2. 16 out of 58, or 28 percent, are in Tier 3." title="Figure 1. Distribution of Organ Procurement Organization Tier Status for 2019">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499860" y="3931920"/>
          <a:ext cx="5139373" cy="3212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5"/>
  <sheetViews>
    <sheetView tabSelected="1" zoomScaleNormal="100" workbookViewId="0"/>
  </sheetViews>
  <sheetFormatPr defaultRowHeight="14.5" x14ac:dyDescent="0.35"/>
  <cols>
    <col min="1" max="1" width="104.90625" customWidth="1"/>
  </cols>
  <sheetData>
    <row r="1" spans="1:1" s="21" customFormat="1" ht="21" x14ac:dyDescent="0.5">
      <c r="A1" s="28" t="s">
        <v>107</v>
      </c>
    </row>
    <row r="2" spans="1:1" s="21" customFormat="1" ht="18.5" x14ac:dyDescent="0.45">
      <c r="A2" s="23" t="s">
        <v>72</v>
      </c>
    </row>
    <row r="3" spans="1:1" s="21" customFormat="1" x14ac:dyDescent="0.35"/>
    <row r="4" spans="1:1" x14ac:dyDescent="0.35">
      <c r="A4" s="3" t="s">
        <v>96</v>
      </c>
    </row>
    <row r="5" spans="1:1" x14ac:dyDescent="0.35">
      <c r="A5" s="22" t="s">
        <v>58</v>
      </c>
    </row>
    <row r="6" spans="1:1" x14ac:dyDescent="0.35">
      <c r="A6" s="22" t="s">
        <v>97</v>
      </c>
    </row>
    <row r="7" spans="1:1" x14ac:dyDescent="0.35">
      <c r="A7" s="22" t="s">
        <v>98</v>
      </c>
    </row>
    <row r="8" spans="1:1" x14ac:dyDescent="0.35">
      <c r="A8" s="84" t="s">
        <v>99</v>
      </c>
    </row>
    <row r="9" spans="1:1" x14ac:dyDescent="0.35">
      <c r="A9" s="4"/>
    </row>
    <row r="10" spans="1:1" x14ac:dyDescent="0.35">
      <c r="A10" s="3" t="s">
        <v>88</v>
      </c>
    </row>
    <row r="11" spans="1:1" ht="72.5" x14ac:dyDescent="0.35">
      <c r="A11" s="6" t="s">
        <v>83</v>
      </c>
    </row>
    <row r="12" spans="1:1" ht="58" x14ac:dyDescent="0.35">
      <c r="A12" s="6" t="s">
        <v>82</v>
      </c>
    </row>
    <row r="13" spans="1:1" x14ac:dyDescent="0.35">
      <c r="A13" s="6" t="s">
        <v>106</v>
      </c>
    </row>
    <row r="14" spans="1:1" ht="87" x14ac:dyDescent="0.35">
      <c r="A14" s="6" t="s">
        <v>84</v>
      </c>
    </row>
    <row r="15" spans="1:1" ht="76.5" x14ac:dyDescent="0.35">
      <c r="A15" s="26" t="s">
        <v>105</v>
      </c>
    </row>
    <row r="16" spans="1:1" ht="29" x14ac:dyDescent="0.35">
      <c r="A16" s="26" t="s">
        <v>85</v>
      </c>
    </row>
    <row r="17" spans="1:2" ht="29" x14ac:dyDescent="0.35">
      <c r="A17" s="6" t="s">
        <v>62</v>
      </c>
    </row>
    <row r="18" spans="1:2" x14ac:dyDescent="0.35">
      <c r="A18" s="6" t="s">
        <v>65</v>
      </c>
    </row>
    <row r="19" spans="1:2" ht="43.5" x14ac:dyDescent="0.35">
      <c r="A19" s="6" t="s">
        <v>86</v>
      </c>
    </row>
    <row r="20" spans="1:2" s="25" customFormat="1" ht="101.5" x14ac:dyDescent="0.35">
      <c r="A20" s="26" t="s">
        <v>87</v>
      </c>
    </row>
    <row r="21" spans="1:2" x14ac:dyDescent="0.35">
      <c r="B21" s="9"/>
    </row>
    <row r="22" spans="1:2" x14ac:dyDescent="0.35">
      <c r="A22" s="3" t="s">
        <v>59</v>
      </c>
    </row>
    <row r="23" spans="1:2" x14ac:dyDescent="0.35">
      <c r="A23" s="85" t="s">
        <v>101</v>
      </c>
    </row>
    <row r="24" spans="1:2" ht="29" x14ac:dyDescent="0.35">
      <c r="A24" s="36" t="s">
        <v>100</v>
      </c>
    </row>
    <row r="25" spans="1:2" ht="29" x14ac:dyDescent="0.35">
      <c r="A25" s="5" t="s">
        <v>102</v>
      </c>
    </row>
    <row r="26" spans="1:2" ht="29" x14ac:dyDescent="0.35">
      <c r="A26" s="20" t="s">
        <v>104</v>
      </c>
    </row>
    <row r="28" spans="1:2" x14ac:dyDescent="0.35">
      <c r="A28" s="8" t="s">
        <v>108</v>
      </c>
    </row>
    <row r="29" spans="1:2" ht="29" x14ac:dyDescent="0.35">
      <c r="A29" s="86" t="s">
        <v>109</v>
      </c>
    </row>
    <row r="30" spans="1:2" ht="43.5" x14ac:dyDescent="0.35">
      <c r="A30" s="86" t="s">
        <v>110</v>
      </c>
    </row>
    <row r="32" spans="1:2" x14ac:dyDescent="0.35">
      <c r="A32" s="8" t="s">
        <v>374</v>
      </c>
    </row>
    <row r="33" spans="1:1" ht="58" x14ac:dyDescent="0.35">
      <c r="A33" s="86" t="s">
        <v>375</v>
      </c>
    </row>
    <row r="35" spans="1:1" x14ac:dyDescent="0.35">
      <c r="A35" t="s">
        <v>376</v>
      </c>
    </row>
  </sheetData>
  <sheetProtection algorithmName="SHA-512" hashValue="J50TPuG3Y7wMr3Rvc+J7go5NnIwqHENSZBKPDyu8AccB1XhJYt1LqofZlKnZo1HTgq7xlfAT8b9vp+EKwbEgNw==" saltValue="q34f+cMyHOWYr5drOoMZeA==" spinCount="100000" sheet="1" objects="1" scenarios="1"/>
  <pageMargins left="0.7" right="0.7" top="0.75" bottom="0.75" header="0.3" footer="0.3"/>
  <pageSetup orientation="portrait" horizontalDpi="30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14"/>
  <sheetViews>
    <sheetView zoomScaleNormal="100" workbookViewId="0">
      <selection activeCell="J1" sqref="J1"/>
    </sheetView>
  </sheetViews>
  <sheetFormatPr defaultColWidth="9.08984375" defaultRowHeight="14.5" x14ac:dyDescent="0.35"/>
  <cols>
    <col min="1" max="1" width="77.90625" style="25" customWidth="1"/>
    <col min="2" max="2" width="14" style="38" customWidth="1"/>
    <col min="3" max="5" width="10.36328125" style="38" customWidth="1"/>
    <col min="6" max="6" width="12.6328125" style="38" customWidth="1"/>
    <col min="7" max="7" width="10.36328125" style="38" customWidth="1"/>
    <col min="8" max="8" width="14.6328125" style="25" customWidth="1"/>
    <col min="9" max="9" width="9.08984375" style="25"/>
    <col min="10" max="11" width="9.08984375" style="40"/>
    <col min="12" max="12" width="9.08984375" style="25" customWidth="1"/>
    <col min="13" max="16384" width="9.08984375" style="25"/>
  </cols>
  <sheetData>
    <row r="1" spans="1:15" ht="21" x14ac:dyDescent="0.5">
      <c r="A1" s="28" t="s">
        <v>107</v>
      </c>
    </row>
    <row r="2" spans="1:15" ht="18.5" x14ac:dyDescent="0.45">
      <c r="A2" s="39" t="s">
        <v>92</v>
      </c>
      <c r="J2" s="25"/>
      <c r="K2" s="25"/>
    </row>
    <row r="3" spans="1:15" x14ac:dyDescent="0.35">
      <c r="A3" s="102" t="s">
        <v>89</v>
      </c>
      <c r="B3" s="102"/>
      <c r="C3" s="102"/>
      <c r="D3" s="102"/>
      <c r="E3" s="102"/>
      <c r="F3" s="102"/>
      <c r="G3" s="102"/>
      <c r="H3" s="102"/>
      <c r="I3" s="102"/>
      <c r="J3" s="102"/>
      <c r="K3" s="102"/>
      <c r="L3" s="102"/>
      <c r="M3" s="102"/>
    </row>
    <row r="4" spans="1:15" x14ac:dyDescent="0.35">
      <c r="A4" s="52"/>
      <c r="B4" s="52"/>
      <c r="C4" s="52"/>
      <c r="D4" s="52"/>
      <c r="E4" s="52"/>
      <c r="F4" s="52"/>
      <c r="G4" s="52"/>
      <c r="H4" s="52"/>
      <c r="I4" s="52"/>
      <c r="J4" s="52"/>
      <c r="K4" s="52"/>
      <c r="L4" s="52"/>
      <c r="M4" s="52"/>
    </row>
    <row r="5" spans="1:15" ht="16.5" x14ac:dyDescent="0.35">
      <c r="A5" s="27" t="s">
        <v>81</v>
      </c>
      <c r="B5" s="24"/>
      <c r="C5" s="25"/>
      <c r="D5" s="25"/>
      <c r="E5" s="25"/>
      <c r="F5" s="25"/>
      <c r="G5" s="25"/>
      <c r="J5" s="25"/>
      <c r="K5" s="25"/>
    </row>
    <row r="6" spans="1:15" x14ac:dyDescent="0.35">
      <c r="A6" s="102" t="s">
        <v>73</v>
      </c>
      <c r="B6" s="102"/>
      <c r="C6" s="102"/>
      <c r="D6" s="102"/>
      <c r="E6" s="102"/>
      <c r="F6" s="102"/>
      <c r="G6" s="102"/>
      <c r="H6" s="102"/>
      <c r="I6" s="102"/>
      <c r="J6" s="102"/>
      <c r="K6" s="102"/>
      <c r="L6" s="102"/>
      <c r="M6" s="102"/>
    </row>
    <row r="7" spans="1:15" x14ac:dyDescent="0.35">
      <c r="A7" s="103" t="s">
        <v>90</v>
      </c>
      <c r="B7" s="103"/>
      <c r="C7" s="103"/>
      <c r="D7" s="103"/>
      <c r="E7" s="103"/>
      <c r="F7" s="103"/>
      <c r="G7" s="103"/>
      <c r="H7" s="103"/>
      <c r="I7" s="103"/>
      <c r="J7" s="103"/>
      <c r="K7" s="103"/>
      <c r="L7" s="103"/>
      <c r="M7" s="103"/>
    </row>
    <row r="9" spans="1:15" ht="37.5" customHeight="1" x14ac:dyDescent="0.35">
      <c r="A9" s="100" t="s">
        <v>111</v>
      </c>
      <c r="B9" s="100"/>
      <c r="C9" s="100"/>
      <c r="D9" s="100"/>
      <c r="E9" s="100"/>
      <c r="F9" s="100"/>
      <c r="G9" s="100"/>
      <c r="H9" s="100"/>
      <c r="I9" s="100"/>
      <c r="J9" s="100"/>
      <c r="K9" s="100"/>
      <c r="L9" s="100"/>
      <c r="M9" s="100"/>
      <c r="N9" s="100"/>
      <c r="O9" s="100"/>
    </row>
    <row r="10" spans="1:15" ht="30" customHeight="1" x14ac:dyDescent="0.35">
      <c r="A10" s="101" t="s">
        <v>112</v>
      </c>
      <c r="B10" s="101"/>
      <c r="C10" s="101"/>
      <c r="D10" s="101"/>
      <c r="E10" s="101"/>
      <c r="F10" s="101"/>
      <c r="G10" s="101"/>
      <c r="H10" s="101"/>
      <c r="I10" s="101"/>
      <c r="J10" s="101"/>
      <c r="K10" s="101"/>
      <c r="L10" s="101"/>
      <c r="M10" s="101"/>
      <c r="N10" s="101"/>
      <c r="O10" s="101"/>
    </row>
    <row r="11" spans="1:15" ht="15" thickBot="1" x14ac:dyDescent="0.4">
      <c r="B11" s="37"/>
    </row>
    <row r="12" spans="1:15" ht="19.5" customHeight="1" thickBot="1" x14ac:dyDescent="0.4">
      <c r="A12" s="104" t="s">
        <v>68</v>
      </c>
      <c r="B12" s="140" t="s">
        <v>93</v>
      </c>
      <c r="C12" s="141"/>
      <c r="D12" s="141"/>
      <c r="E12" s="141"/>
      <c r="F12" s="141"/>
      <c r="G12" s="141"/>
      <c r="H12" s="141"/>
      <c r="I12" s="141"/>
      <c r="J12" s="141"/>
      <c r="K12" s="141"/>
      <c r="L12" s="142"/>
    </row>
    <row r="13" spans="1:15" ht="18.75" customHeight="1" thickBot="1" x14ac:dyDescent="0.4">
      <c r="A13" s="105"/>
      <c r="B13" s="121" t="s">
        <v>71</v>
      </c>
      <c r="C13" s="122"/>
      <c r="D13" s="122"/>
      <c r="E13" s="130"/>
      <c r="F13" s="121" t="s">
        <v>70</v>
      </c>
      <c r="G13" s="122"/>
      <c r="H13" s="122"/>
      <c r="I13" s="143" t="s">
        <v>95</v>
      </c>
      <c r="J13" s="144"/>
      <c r="K13" s="144"/>
      <c r="L13" s="145"/>
    </row>
    <row r="14" spans="1:15" ht="18.75" customHeight="1" x14ac:dyDescent="0.35">
      <c r="A14" s="19" t="s">
        <v>61</v>
      </c>
      <c r="B14" s="72">
        <v>11.317875202</v>
      </c>
      <c r="C14" s="73"/>
      <c r="D14" s="73"/>
      <c r="E14" s="74"/>
      <c r="F14" s="72">
        <v>37.018120402000001</v>
      </c>
      <c r="G14" s="70"/>
      <c r="H14" s="70"/>
      <c r="I14" s="72">
        <v>18.055287066999998</v>
      </c>
      <c r="J14" s="70"/>
      <c r="K14" s="70"/>
      <c r="L14" s="71"/>
    </row>
    <row r="15" spans="1:15" ht="17.5" x14ac:dyDescent="0.35">
      <c r="A15" s="16" t="s">
        <v>74</v>
      </c>
      <c r="B15" s="64">
        <v>11.777301927</v>
      </c>
      <c r="C15" s="75"/>
      <c r="D15" s="75"/>
      <c r="E15" s="76"/>
      <c r="F15" s="64">
        <v>38.690896449999997</v>
      </c>
      <c r="G15" s="65"/>
      <c r="H15" s="65"/>
      <c r="I15" s="64">
        <v>18.203737190999998</v>
      </c>
      <c r="J15" s="65"/>
      <c r="K15" s="65"/>
      <c r="L15" s="66"/>
    </row>
    <row r="16" spans="1:15" ht="18" thickBot="1" x14ac:dyDescent="0.4">
      <c r="A16" s="17" t="s">
        <v>75</v>
      </c>
      <c r="B16" s="81">
        <v>10.121769232</v>
      </c>
      <c r="C16" s="77"/>
      <c r="D16" s="77"/>
      <c r="E16" s="78"/>
      <c r="F16" s="67">
        <v>32.614791660000002</v>
      </c>
      <c r="G16" s="68"/>
      <c r="H16" s="68"/>
      <c r="I16" s="67">
        <v>15.334230199</v>
      </c>
      <c r="J16" s="68"/>
      <c r="K16" s="68"/>
      <c r="L16" s="69"/>
    </row>
    <row r="17" spans="1:11" s="32" customFormat="1" ht="15.5" x14ac:dyDescent="0.35">
      <c r="A17" s="29"/>
      <c r="B17" s="30"/>
      <c r="C17" s="30"/>
      <c r="D17" s="30"/>
      <c r="E17" s="30"/>
      <c r="F17" s="31"/>
      <c r="G17" s="31"/>
      <c r="H17" s="31"/>
      <c r="J17" s="40"/>
      <c r="K17" s="40"/>
    </row>
    <row r="35" spans="1:12" ht="15" thickBot="1" x14ac:dyDescent="0.4"/>
    <row r="36" spans="1:12" ht="16" thickBot="1" x14ac:dyDescent="0.4">
      <c r="B36" s="109" t="s">
        <v>93</v>
      </c>
      <c r="C36" s="110"/>
      <c r="D36" s="110"/>
      <c r="E36" s="110"/>
      <c r="F36" s="110"/>
      <c r="G36" s="110"/>
      <c r="H36" s="110"/>
      <c r="I36" s="110"/>
      <c r="J36" s="110"/>
      <c r="K36" s="110"/>
      <c r="L36" s="111"/>
    </row>
    <row r="37" spans="1:12" ht="15" thickBot="1" x14ac:dyDescent="0.4">
      <c r="A37" s="106" t="s">
        <v>69</v>
      </c>
      <c r="B37" s="131" t="s">
        <v>71</v>
      </c>
      <c r="C37" s="132"/>
      <c r="D37" s="132"/>
      <c r="E37" s="133"/>
      <c r="F37" s="123" t="s">
        <v>70</v>
      </c>
      <c r="G37" s="124"/>
      <c r="H37" s="124"/>
      <c r="I37" s="124"/>
      <c r="J37" s="124"/>
      <c r="K37" s="125"/>
      <c r="L37" s="112" t="s">
        <v>91</v>
      </c>
    </row>
    <row r="38" spans="1:12" ht="30.75" customHeight="1" x14ac:dyDescent="0.35">
      <c r="A38" s="107"/>
      <c r="B38" s="134" t="s">
        <v>66</v>
      </c>
      <c r="C38" s="118" t="s">
        <v>57</v>
      </c>
      <c r="D38" s="128" t="s">
        <v>76</v>
      </c>
      <c r="E38" s="129"/>
      <c r="F38" s="134" t="s">
        <v>60</v>
      </c>
      <c r="G38" s="137" t="s">
        <v>61</v>
      </c>
      <c r="H38" s="115" t="s">
        <v>67</v>
      </c>
      <c r="I38" s="118" t="s">
        <v>57</v>
      </c>
      <c r="J38" s="126" t="s">
        <v>77</v>
      </c>
      <c r="K38" s="127"/>
      <c r="L38" s="113"/>
    </row>
    <row r="39" spans="1:12" s="8" customFormat="1" ht="18" customHeight="1" x14ac:dyDescent="0.35">
      <c r="A39" s="107"/>
      <c r="B39" s="135"/>
      <c r="C39" s="119"/>
      <c r="D39" s="53" t="s">
        <v>63</v>
      </c>
      <c r="E39" s="54" t="s">
        <v>64</v>
      </c>
      <c r="F39" s="135"/>
      <c r="G39" s="138"/>
      <c r="H39" s="116"/>
      <c r="I39" s="119"/>
      <c r="J39" s="43" t="s">
        <v>63</v>
      </c>
      <c r="K39" s="7" t="s">
        <v>64</v>
      </c>
      <c r="L39" s="113"/>
    </row>
    <row r="40" spans="1:12" ht="15.75" customHeight="1" thickBot="1" x14ac:dyDescent="0.4">
      <c r="A40" s="108"/>
      <c r="B40" s="136"/>
      <c r="C40" s="120"/>
      <c r="D40" s="79">
        <f>SUM(D42:D98)</f>
        <v>149</v>
      </c>
      <c r="E40" s="80">
        <f>SUM(E42:E98)</f>
        <v>545</v>
      </c>
      <c r="F40" s="136"/>
      <c r="G40" s="139"/>
      <c r="H40" s="117"/>
      <c r="I40" s="120"/>
      <c r="J40" s="79">
        <f>SUM(J42:J98)</f>
        <v>482</v>
      </c>
      <c r="K40" s="80">
        <f>SUM(K42:K98)</f>
        <v>2184</v>
      </c>
      <c r="L40" s="114"/>
    </row>
    <row r="41" spans="1:12" ht="15.75" customHeight="1" x14ac:dyDescent="0.35">
      <c r="A41" s="94"/>
      <c r="B41" s="91"/>
      <c r="C41" s="90"/>
      <c r="D41" s="97"/>
      <c r="E41" s="98"/>
      <c r="F41" s="91"/>
      <c r="G41" s="93"/>
      <c r="H41" s="95"/>
      <c r="I41" s="90"/>
      <c r="J41" s="97"/>
      <c r="K41" s="98"/>
      <c r="L41" s="92"/>
    </row>
    <row r="42" spans="1:12" x14ac:dyDescent="0.35">
      <c r="A42" s="1" t="s">
        <v>0</v>
      </c>
      <c r="B42" s="48">
        <v>10.163934426000001</v>
      </c>
      <c r="C42" s="44">
        <v>11.414019468999999</v>
      </c>
      <c r="D42" s="46">
        <v>0</v>
      </c>
      <c r="E42" s="12">
        <v>7</v>
      </c>
      <c r="F42" s="13">
        <v>36.173462047000001</v>
      </c>
      <c r="G42" s="41">
        <v>32.18579235</v>
      </c>
      <c r="H42" s="50">
        <v>32.937337734000003</v>
      </c>
      <c r="I42" s="44">
        <v>35.169864877999998</v>
      </c>
      <c r="J42" s="46">
        <v>0</v>
      </c>
      <c r="K42" s="82">
        <v>61</v>
      </c>
      <c r="L42" s="14">
        <f t="shared" ref="L42:L72" si="0">IF(AND(C42&gt;=B$15,I42&gt;=F$15),1,IF(AND(C42&gt;=B$16,I42&gt;=F$16),2,3))</f>
        <v>2</v>
      </c>
    </row>
    <row r="43" spans="1:12" x14ac:dyDescent="0.35">
      <c r="A43" s="1" t="s">
        <v>1</v>
      </c>
      <c r="B43" s="48">
        <v>6.4192577733</v>
      </c>
      <c r="C43" s="44">
        <v>7.8724409863</v>
      </c>
      <c r="D43" s="46">
        <v>21</v>
      </c>
      <c r="E43" s="12">
        <v>37</v>
      </c>
      <c r="F43" s="13">
        <v>32.244049834000002</v>
      </c>
      <c r="G43" s="41">
        <v>21.263791374</v>
      </c>
      <c r="H43" s="50">
        <v>24.412119238999999</v>
      </c>
      <c r="I43" s="44">
        <v>27.170177617</v>
      </c>
      <c r="J43" s="46">
        <v>45</v>
      </c>
      <c r="K43" s="82">
        <v>96</v>
      </c>
      <c r="L43" s="14">
        <f t="shared" si="0"/>
        <v>3</v>
      </c>
    </row>
    <row r="44" spans="1:12" x14ac:dyDescent="0.35">
      <c r="A44" s="1" t="s">
        <v>2</v>
      </c>
      <c r="B44" s="48">
        <v>13.510986442</v>
      </c>
      <c r="C44" s="44">
        <v>14.797288986</v>
      </c>
      <c r="D44" s="46">
        <v>0</v>
      </c>
      <c r="E44" s="12">
        <v>0</v>
      </c>
      <c r="F44" s="13">
        <v>47.858284586000003</v>
      </c>
      <c r="G44" s="41">
        <v>48.200093502000001</v>
      </c>
      <c r="H44" s="50">
        <v>37.282507721999998</v>
      </c>
      <c r="I44" s="44">
        <v>39.192544308000002</v>
      </c>
      <c r="J44" s="46">
        <v>0</v>
      </c>
      <c r="K44" s="82">
        <v>0</v>
      </c>
      <c r="L44" s="14">
        <f t="shared" si="0"/>
        <v>1</v>
      </c>
    </row>
    <row r="45" spans="1:12" x14ac:dyDescent="0.35">
      <c r="A45" s="1" t="s">
        <v>3</v>
      </c>
      <c r="B45" s="48">
        <v>12.427930814</v>
      </c>
      <c r="C45" s="44">
        <v>13.448381709</v>
      </c>
      <c r="D45" s="46">
        <v>0</v>
      </c>
      <c r="E45" s="12">
        <v>0</v>
      </c>
      <c r="F45" s="13">
        <v>34.071163636999998</v>
      </c>
      <c r="G45" s="41">
        <v>39.205637412000002</v>
      </c>
      <c r="H45" s="50">
        <v>42.596696186999999</v>
      </c>
      <c r="I45" s="44">
        <v>44.599558569000003</v>
      </c>
      <c r="J45" s="46">
        <v>0</v>
      </c>
      <c r="K45" s="82">
        <v>0</v>
      </c>
      <c r="L45" s="14">
        <f t="shared" si="0"/>
        <v>1</v>
      </c>
    </row>
    <row r="46" spans="1:12" x14ac:dyDescent="0.35">
      <c r="A46" s="1" t="s">
        <v>4</v>
      </c>
      <c r="B46" s="48">
        <v>8.6492890995000007</v>
      </c>
      <c r="C46" s="44">
        <v>10.439944942</v>
      </c>
      <c r="D46" s="46">
        <v>0</v>
      </c>
      <c r="E46" s="12">
        <v>11</v>
      </c>
      <c r="F46" s="13">
        <v>36.039079803</v>
      </c>
      <c r="G46" s="41">
        <v>28.672985782000001</v>
      </c>
      <c r="H46" s="50">
        <v>29.451918466999999</v>
      </c>
      <c r="I46" s="44">
        <v>32.566299950999998</v>
      </c>
      <c r="J46" s="46">
        <v>1</v>
      </c>
      <c r="K46" s="82">
        <v>48</v>
      </c>
      <c r="L46" s="14">
        <f t="shared" si="0"/>
        <v>3</v>
      </c>
    </row>
    <row r="47" spans="1:12" x14ac:dyDescent="0.35">
      <c r="A47" s="1" t="s">
        <v>5</v>
      </c>
      <c r="B47" s="48">
        <v>9.1642228739</v>
      </c>
      <c r="C47" s="44">
        <v>9.8366210975000001</v>
      </c>
      <c r="D47" s="46">
        <v>16</v>
      </c>
      <c r="E47" s="12">
        <v>103</v>
      </c>
      <c r="F47" s="13">
        <v>34.044877976999999</v>
      </c>
      <c r="G47" s="41">
        <v>31.176686217</v>
      </c>
      <c r="H47" s="50">
        <v>33.899440759000001</v>
      </c>
      <c r="I47" s="44">
        <v>35.251532871000002</v>
      </c>
      <c r="J47" s="46">
        <v>0</v>
      </c>
      <c r="K47" s="82">
        <v>170</v>
      </c>
      <c r="L47" s="14">
        <f t="shared" si="0"/>
        <v>3</v>
      </c>
    </row>
    <row r="48" spans="1:12" x14ac:dyDescent="0.35">
      <c r="A48" s="1" t="s">
        <v>6</v>
      </c>
      <c r="B48" s="48">
        <v>13.369565217</v>
      </c>
      <c r="C48" s="44">
        <v>15.380468106</v>
      </c>
      <c r="D48" s="46">
        <v>0</v>
      </c>
      <c r="E48" s="12">
        <v>0</v>
      </c>
      <c r="F48" s="13">
        <v>36.590792219000001</v>
      </c>
      <c r="G48" s="41">
        <v>46.956521739000003</v>
      </c>
      <c r="H48" s="50">
        <v>47.504906836000004</v>
      </c>
      <c r="I48" s="44">
        <v>51.264687408999997</v>
      </c>
      <c r="J48" s="46">
        <v>0</v>
      </c>
      <c r="K48" s="82">
        <v>0</v>
      </c>
      <c r="L48" s="14">
        <f t="shared" si="0"/>
        <v>1</v>
      </c>
    </row>
    <row r="49" spans="1:12" x14ac:dyDescent="0.35">
      <c r="A49" s="1" t="s">
        <v>7</v>
      </c>
      <c r="B49" s="48">
        <v>13.937547601</v>
      </c>
      <c r="C49" s="44">
        <v>15.623936464</v>
      </c>
      <c r="D49" s="46">
        <v>0</v>
      </c>
      <c r="E49" s="12">
        <v>0</v>
      </c>
      <c r="F49" s="13">
        <v>45.385990194000001</v>
      </c>
      <c r="G49" s="41">
        <v>45.468392993000002</v>
      </c>
      <c r="H49" s="50">
        <v>37.085330497999998</v>
      </c>
      <c r="I49" s="44">
        <v>39.582114025999999</v>
      </c>
      <c r="J49" s="46">
        <v>0</v>
      </c>
      <c r="K49" s="82">
        <v>0</v>
      </c>
      <c r="L49" s="14">
        <f t="shared" si="0"/>
        <v>1</v>
      </c>
    </row>
    <row r="50" spans="1:12" x14ac:dyDescent="0.35">
      <c r="A50" s="1" t="s">
        <v>8</v>
      </c>
      <c r="B50" s="48">
        <v>11.855670103</v>
      </c>
      <c r="C50" s="44">
        <v>14.330776229</v>
      </c>
      <c r="D50" s="46">
        <v>0</v>
      </c>
      <c r="E50" s="12">
        <v>0</v>
      </c>
      <c r="F50" s="13">
        <v>39.682277997</v>
      </c>
      <c r="G50" s="41">
        <v>39.690721648999997</v>
      </c>
      <c r="H50" s="50">
        <v>37.025997171999997</v>
      </c>
      <c r="I50" s="44">
        <v>41.033433916</v>
      </c>
      <c r="J50" s="46">
        <v>0</v>
      </c>
      <c r="K50" s="82">
        <v>0</v>
      </c>
      <c r="L50" s="14">
        <f t="shared" si="0"/>
        <v>1</v>
      </c>
    </row>
    <row r="51" spans="1:12" x14ac:dyDescent="0.35">
      <c r="A51" s="1" t="s">
        <v>9</v>
      </c>
      <c r="B51" s="48">
        <v>11.129296236</v>
      </c>
      <c r="C51" s="44">
        <v>12.739167825999999</v>
      </c>
      <c r="D51" s="46">
        <v>0</v>
      </c>
      <c r="E51" s="12">
        <v>0</v>
      </c>
      <c r="F51" s="13">
        <v>38.670046184999997</v>
      </c>
      <c r="G51" s="41">
        <v>40.998363339000001</v>
      </c>
      <c r="H51" s="50">
        <v>39.246975374999998</v>
      </c>
      <c r="I51" s="44">
        <v>42.131360401000002</v>
      </c>
      <c r="J51" s="46">
        <v>0</v>
      </c>
      <c r="K51" s="82">
        <v>0</v>
      </c>
      <c r="L51" s="14">
        <f t="shared" si="0"/>
        <v>1</v>
      </c>
    </row>
    <row r="52" spans="1:12" x14ac:dyDescent="0.35">
      <c r="A52" s="1" t="s">
        <v>10</v>
      </c>
      <c r="B52" s="48">
        <v>13.414634145999999</v>
      </c>
      <c r="C52" s="44">
        <v>15.024792655000001</v>
      </c>
      <c r="D52" s="46">
        <v>0</v>
      </c>
      <c r="E52" s="12">
        <v>0</v>
      </c>
      <c r="F52" s="13">
        <v>41.815505723999998</v>
      </c>
      <c r="G52" s="41">
        <v>45.982783357000002</v>
      </c>
      <c r="H52" s="50">
        <v>40.707297001000001</v>
      </c>
      <c r="I52" s="44">
        <v>43.352196372999998</v>
      </c>
      <c r="J52" s="46">
        <v>0</v>
      </c>
      <c r="K52" s="82">
        <v>0</v>
      </c>
      <c r="L52" s="14">
        <f t="shared" si="0"/>
        <v>1</v>
      </c>
    </row>
    <row r="53" spans="1:12" x14ac:dyDescent="0.35">
      <c r="A53" s="1" t="s">
        <v>11</v>
      </c>
      <c r="B53" s="48">
        <v>7.4686716791999999</v>
      </c>
      <c r="C53" s="44">
        <v>8.5220456207000002</v>
      </c>
      <c r="D53" s="46">
        <v>31</v>
      </c>
      <c r="E53" s="12">
        <v>62</v>
      </c>
      <c r="F53" s="13">
        <v>35.462374466</v>
      </c>
      <c r="G53" s="41">
        <v>26.065162907000001</v>
      </c>
      <c r="H53" s="50">
        <v>27.208650107</v>
      </c>
      <c r="I53" s="44">
        <v>29.17142831</v>
      </c>
      <c r="J53" s="46">
        <v>64</v>
      </c>
      <c r="K53" s="82">
        <v>177</v>
      </c>
      <c r="L53" s="14">
        <f t="shared" si="0"/>
        <v>3</v>
      </c>
    </row>
    <row r="54" spans="1:12" x14ac:dyDescent="0.35">
      <c r="A54" s="1" t="s">
        <v>12</v>
      </c>
      <c r="B54" s="48">
        <v>10.419161677</v>
      </c>
      <c r="C54" s="44">
        <v>11.74510326</v>
      </c>
      <c r="D54" s="46">
        <v>0</v>
      </c>
      <c r="E54" s="12">
        <v>1</v>
      </c>
      <c r="F54" s="13">
        <v>41.697453865999996</v>
      </c>
      <c r="G54" s="41">
        <v>32.395209581000003</v>
      </c>
      <c r="H54" s="50">
        <v>28.759784053000001</v>
      </c>
      <c r="I54" s="44">
        <v>30.793793146999999</v>
      </c>
      <c r="J54" s="46">
        <v>34</v>
      </c>
      <c r="K54" s="82">
        <v>144</v>
      </c>
      <c r="L54" s="14">
        <f t="shared" si="0"/>
        <v>3</v>
      </c>
    </row>
    <row r="55" spans="1:12" x14ac:dyDescent="0.35">
      <c r="A55" s="1" t="s">
        <v>13</v>
      </c>
      <c r="B55" s="48">
        <v>11.564938045</v>
      </c>
      <c r="C55" s="44">
        <v>12.76379854</v>
      </c>
      <c r="D55" s="46">
        <v>0</v>
      </c>
      <c r="E55" s="12">
        <v>0</v>
      </c>
      <c r="F55" s="13">
        <v>32.844436713</v>
      </c>
      <c r="G55" s="41">
        <v>36.438733364000001</v>
      </c>
      <c r="H55" s="50">
        <v>41.069159771999999</v>
      </c>
      <c r="I55" s="44">
        <v>43.466730726999998</v>
      </c>
      <c r="J55" s="46">
        <v>0</v>
      </c>
      <c r="K55" s="82">
        <v>0</v>
      </c>
      <c r="L55" s="14">
        <f t="shared" si="0"/>
        <v>1</v>
      </c>
    </row>
    <row r="56" spans="1:12" x14ac:dyDescent="0.35">
      <c r="A56" s="1" t="s">
        <v>14</v>
      </c>
      <c r="B56" s="48">
        <v>11.628721541000001</v>
      </c>
      <c r="C56" s="44">
        <v>12.670323492</v>
      </c>
      <c r="D56" s="46">
        <v>0</v>
      </c>
      <c r="E56" s="12">
        <v>0</v>
      </c>
      <c r="F56" s="13">
        <v>39.328386696000003</v>
      </c>
      <c r="G56" s="41">
        <v>36.602451838999997</v>
      </c>
      <c r="H56" s="50">
        <v>34.452315058000003</v>
      </c>
      <c r="I56" s="44">
        <v>36.205493683999997</v>
      </c>
      <c r="J56" s="46">
        <v>0</v>
      </c>
      <c r="K56" s="82">
        <v>74</v>
      </c>
      <c r="L56" s="14">
        <f t="shared" si="0"/>
        <v>2</v>
      </c>
    </row>
    <row r="57" spans="1:12" x14ac:dyDescent="0.35">
      <c r="A57" s="1" t="s">
        <v>16</v>
      </c>
      <c r="B57" s="48">
        <v>9.8434004474000005</v>
      </c>
      <c r="C57" s="44">
        <v>11.665418237000001</v>
      </c>
      <c r="D57" s="46">
        <v>0</v>
      </c>
      <c r="E57" s="12">
        <v>1</v>
      </c>
      <c r="F57" s="13">
        <v>35.92229476</v>
      </c>
      <c r="G57" s="41">
        <v>32.438478746999998</v>
      </c>
      <c r="H57" s="50">
        <v>33.428029027000001</v>
      </c>
      <c r="I57" s="44">
        <v>36.657100618999998</v>
      </c>
      <c r="J57" s="46">
        <v>0</v>
      </c>
      <c r="K57" s="82">
        <v>17</v>
      </c>
      <c r="L57" s="14">
        <f t="shared" si="0"/>
        <v>2</v>
      </c>
    </row>
    <row r="58" spans="1:12" x14ac:dyDescent="0.35">
      <c r="A58" s="1" t="s">
        <v>17</v>
      </c>
      <c r="B58" s="48">
        <v>12.787182588</v>
      </c>
      <c r="C58" s="44">
        <v>13.788402023</v>
      </c>
      <c r="D58" s="46">
        <v>0</v>
      </c>
      <c r="E58" s="12">
        <v>0</v>
      </c>
      <c r="F58" s="13">
        <v>34.390377686000001</v>
      </c>
      <c r="G58" s="41">
        <v>40.477629987999997</v>
      </c>
      <c r="H58" s="50">
        <v>43.570495043000001</v>
      </c>
      <c r="I58" s="44">
        <v>45.529195876999999</v>
      </c>
      <c r="J58" s="46">
        <v>0</v>
      </c>
      <c r="K58" s="82">
        <v>0</v>
      </c>
      <c r="L58" s="14">
        <f t="shared" si="0"/>
        <v>1</v>
      </c>
    </row>
    <row r="59" spans="1:12" x14ac:dyDescent="0.35">
      <c r="A59" s="1" t="s">
        <v>18</v>
      </c>
      <c r="B59" s="48">
        <v>9.0081456636000006</v>
      </c>
      <c r="C59" s="44">
        <v>10.117999855000001</v>
      </c>
      <c r="D59" s="46">
        <v>1</v>
      </c>
      <c r="E59" s="12">
        <v>34</v>
      </c>
      <c r="F59" s="13">
        <v>42.717791904999999</v>
      </c>
      <c r="G59" s="41">
        <v>32.295160516999999</v>
      </c>
      <c r="H59" s="50">
        <v>27.986140836000001</v>
      </c>
      <c r="I59" s="44">
        <v>29.759427587000001</v>
      </c>
      <c r="J59" s="46">
        <v>67</v>
      </c>
      <c r="K59" s="82">
        <v>209</v>
      </c>
      <c r="L59" s="14">
        <f t="shared" si="0"/>
        <v>3</v>
      </c>
    </row>
    <row r="60" spans="1:12" x14ac:dyDescent="0.35">
      <c r="A60" s="1" t="s">
        <v>19</v>
      </c>
      <c r="B60" s="48">
        <v>6.9616837561000002</v>
      </c>
      <c r="C60" s="44">
        <v>8.0269958193999997</v>
      </c>
      <c r="D60" s="46">
        <v>37</v>
      </c>
      <c r="E60" s="12">
        <v>66</v>
      </c>
      <c r="F60" s="13">
        <v>32.928264622999997</v>
      </c>
      <c r="G60" s="41">
        <v>23.90717755</v>
      </c>
      <c r="H60" s="50">
        <v>26.876569025999999</v>
      </c>
      <c r="I60" s="44">
        <v>28.977142448999999</v>
      </c>
      <c r="J60" s="46">
        <v>58</v>
      </c>
      <c r="K60" s="82">
        <v>155</v>
      </c>
      <c r="L60" s="14">
        <f t="shared" si="0"/>
        <v>3</v>
      </c>
    </row>
    <row r="61" spans="1:12" x14ac:dyDescent="0.35">
      <c r="A61" s="1" t="s">
        <v>20</v>
      </c>
      <c r="B61" s="48">
        <v>12.960829493</v>
      </c>
      <c r="C61" s="44">
        <v>14.374767069000001</v>
      </c>
      <c r="D61" s="46">
        <v>0</v>
      </c>
      <c r="E61" s="12">
        <v>0</v>
      </c>
      <c r="F61" s="13">
        <v>44.583628820999998</v>
      </c>
      <c r="G61" s="41">
        <v>43.778801842999997</v>
      </c>
      <c r="H61" s="50">
        <v>36.349866544000001</v>
      </c>
      <c r="I61" s="44">
        <v>38.518878405000002</v>
      </c>
      <c r="J61" s="46">
        <v>0</v>
      </c>
      <c r="K61" s="82">
        <v>4</v>
      </c>
      <c r="L61" s="14">
        <f t="shared" si="0"/>
        <v>2</v>
      </c>
    </row>
    <row r="62" spans="1:12" x14ac:dyDescent="0.35">
      <c r="A62" s="1" t="s">
        <v>21</v>
      </c>
      <c r="B62" s="48">
        <v>11.030428769</v>
      </c>
      <c r="C62" s="44">
        <v>12.043292556999999</v>
      </c>
      <c r="D62" s="46">
        <v>0</v>
      </c>
      <c r="E62" s="12">
        <v>0</v>
      </c>
      <c r="F62" s="13">
        <v>35.914917541000001</v>
      </c>
      <c r="G62" s="41">
        <v>35.200553249999999</v>
      </c>
      <c r="H62" s="50">
        <v>36.281812897999998</v>
      </c>
      <c r="I62" s="44">
        <v>38.152413168000002</v>
      </c>
      <c r="J62" s="46">
        <v>0</v>
      </c>
      <c r="K62" s="82">
        <v>15</v>
      </c>
      <c r="L62" s="14">
        <f t="shared" si="0"/>
        <v>2</v>
      </c>
    </row>
    <row r="63" spans="1:12" x14ac:dyDescent="0.35">
      <c r="A63" s="1" t="s">
        <v>22</v>
      </c>
      <c r="B63" s="48">
        <v>13.137424373</v>
      </c>
      <c r="C63" s="44">
        <v>14.902871588</v>
      </c>
      <c r="D63" s="46">
        <v>0</v>
      </c>
      <c r="E63" s="12">
        <v>0</v>
      </c>
      <c r="F63" s="13">
        <v>42.294301054999998</v>
      </c>
      <c r="G63" s="41">
        <v>41.400172861000001</v>
      </c>
      <c r="H63" s="50">
        <v>36.235533994000001</v>
      </c>
      <c r="I63" s="44">
        <v>38.959068057000003</v>
      </c>
      <c r="J63" s="46">
        <v>0</v>
      </c>
      <c r="K63" s="82">
        <v>0</v>
      </c>
      <c r="L63" s="14">
        <f t="shared" si="0"/>
        <v>1</v>
      </c>
    </row>
    <row r="64" spans="1:12" x14ac:dyDescent="0.35">
      <c r="A64" s="1" t="s">
        <v>23</v>
      </c>
      <c r="B64" s="48">
        <v>10.699865409999999</v>
      </c>
      <c r="C64" s="44">
        <v>11.686060479</v>
      </c>
      <c r="D64" s="46">
        <v>0</v>
      </c>
      <c r="E64" s="12">
        <v>3</v>
      </c>
      <c r="F64" s="13">
        <v>33.310930102</v>
      </c>
      <c r="G64" s="41">
        <v>35.666218035</v>
      </c>
      <c r="H64" s="50">
        <v>39.635529523999999</v>
      </c>
      <c r="I64" s="44">
        <v>41.638145305000002</v>
      </c>
      <c r="J64" s="46">
        <v>0</v>
      </c>
      <c r="K64" s="82">
        <v>0</v>
      </c>
      <c r="L64" s="14">
        <f t="shared" si="0"/>
        <v>2</v>
      </c>
    </row>
    <row r="65" spans="1:12" x14ac:dyDescent="0.35">
      <c r="A65" s="1" t="s">
        <v>24</v>
      </c>
      <c r="B65" s="48">
        <v>11.067635551</v>
      </c>
      <c r="C65" s="44">
        <v>12.37634366</v>
      </c>
      <c r="D65" s="46">
        <v>0</v>
      </c>
      <c r="E65" s="12">
        <v>0</v>
      </c>
      <c r="F65" s="13">
        <v>37.361238673000003</v>
      </c>
      <c r="G65" s="41">
        <v>35.606484068999997</v>
      </c>
      <c r="H65" s="50">
        <v>35.27948112</v>
      </c>
      <c r="I65" s="44">
        <v>37.578901494</v>
      </c>
      <c r="J65" s="46">
        <v>0</v>
      </c>
      <c r="K65" s="82">
        <v>20</v>
      </c>
      <c r="L65" s="14">
        <f t="shared" si="0"/>
        <v>2</v>
      </c>
    </row>
    <row r="66" spans="1:12" x14ac:dyDescent="0.35">
      <c r="A66" s="1" t="s">
        <v>25</v>
      </c>
      <c r="B66" s="48">
        <v>15.864197531</v>
      </c>
      <c r="C66" s="44">
        <v>17.446114275999999</v>
      </c>
      <c r="D66" s="46">
        <v>0</v>
      </c>
      <c r="E66" s="12">
        <v>0</v>
      </c>
      <c r="F66" s="13">
        <v>38.018095956000003</v>
      </c>
      <c r="G66" s="41">
        <v>48.209876543</v>
      </c>
      <c r="H66" s="50">
        <v>46.941830451999998</v>
      </c>
      <c r="I66" s="44">
        <v>49.704954647999998</v>
      </c>
      <c r="J66" s="46">
        <v>0</v>
      </c>
      <c r="K66" s="82">
        <v>0</v>
      </c>
      <c r="L66" s="14">
        <f t="shared" si="0"/>
        <v>1</v>
      </c>
    </row>
    <row r="67" spans="1:12" x14ac:dyDescent="0.35">
      <c r="A67" s="1" t="s">
        <v>26</v>
      </c>
      <c r="B67" s="48">
        <v>7.0796460177</v>
      </c>
      <c r="C67" s="44">
        <v>8.5729453034999992</v>
      </c>
      <c r="D67" s="46">
        <v>15</v>
      </c>
      <c r="E67" s="12">
        <v>31</v>
      </c>
      <c r="F67" s="13">
        <v>33.019024447</v>
      </c>
      <c r="G67" s="41">
        <v>22.713864307000001</v>
      </c>
      <c r="H67" s="50">
        <v>25.464851787000001</v>
      </c>
      <c r="I67" s="44">
        <v>28.220990461</v>
      </c>
      <c r="J67" s="46">
        <v>38</v>
      </c>
      <c r="K67" s="82">
        <v>91</v>
      </c>
      <c r="L67" s="14">
        <f t="shared" si="0"/>
        <v>3</v>
      </c>
    </row>
    <row r="68" spans="1:12" x14ac:dyDescent="0.35">
      <c r="A68" s="1" t="s">
        <v>27</v>
      </c>
      <c r="B68" s="48">
        <v>17.826375082999999</v>
      </c>
      <c r="C68" s="44">
        <v>19.538550924999999</v>
      </c>
      <c r="D68" s="46">
        <v>0</v>
      </c>
      <c r="E68" s="12">
        <v>0</v>
      </c>
      <c r="F68" s="13">
        <v>40.566486896000001</v>
      </c>
      <c r="G68" s="41">
        <v>61.961563949999999</v>
      </c>
      <c r="H68" s="50">
        <v>56.541761688999998</v>
      </c>
      <c r="I68" s="44">
        <v>59.583553123999998</v>
      </c>
      <c r="J68" s="46">
        <v>0</v>
      </c>
      <c r="K68" s="82">
        <v>0</v>
      </c>
      <c r="L68" s="14">
        <f t="shared" si="0"/>
        <v>1</v>
      </c>
    </row>
    <row r="69" spans="1:12" x14ac:dyDescent="0.35">
      <c r="A69" s="1" t="s">
        <v>28</v>
      </c>
      <c r="B69" s="48">
        <v>13.468414779</v>
      </c>
      <c r="C69" s="44">
        <v>15.588085256999999</v>
      </c>
      <c r="D69" s="46">
        <v>0</v>
      </c>
      <c r="E69" s="12">
        <v>0</v>
      </c>
      <c r="F69" s="13">
        <v>42.156994050000002</v>
      </c>
      <c r="G69" s="41">
        <v>49.463647199</v>
      </c>
      <c r="H69" s="50">
        <v>43.434103612999998</v>
      </c>
      <c r="I69" s="44">
        <v>46.941402011000001</v>
      </c>
      <c r="J69" s="46">
        <v>0</v>
      </c>
      <c r="K69" s="82">
        <v>0</v>
      </c>
      <c r="L69" s="14">
        <f t="shared" si="0"/>
        <v>1</v>
      </c>
    </row>
    <row r="70" spans="1:12" x14ac:dyDescent="0.35">
      <c r="A70" s="1" t="s">
        <v>29</v>
      </c>
      <c r="B70" s="48">
        <v>10.655391120999999</v>
      </c>
      <c r="C70" s="44">
        <v>11.766440626</v>
      </c>
      <c r="D70" s="46">
        <v>0</v>
      </c>
      <c r="E70" s="12">
        <v>1</v>
      </c>
      <c r="F70" s="13">
        <v>35.675930973</v>
      </c>
      <c r="G70" s="41">
        <v>34.841437632000002</v>
      </c>
      <c r="H70" s="50">
        <v>36.152231997000001</v>
      </c>
      <c r="I70" s="44">
        <v>38.223982304000003</v>
      </c>
      <c r="J70" s="46">
        <v>0</v>
      </c>
      <c r="K70" s="82">
        <v>11</v>
      </c>
      <c r="L70" s="14">
        <f t="shared" si="0"/>
        <v>2</v>
      </c>
    </row>
    <row r="71" spans="1:12" x14ac:dyDescent="0.35">
      <c r="A71" s="1" t="s">
        <v>30</v>
      </c>
      <c r="B71" s="48">
        <v>13</v>
      </c>
      <c r="C71" s="44">
        <v>15.782037201</v>
      </c>
      <c r="D71" s="46">
        <v>0</v>
      </c>
      <c r="E71" s="12">
        <v>0</v>
      </c>
      <c r="F71" s="13">
        <v>34.251466499999999</v>
      </c>
      <c r="G71" s="41">
        <v>44.6</v>
      </c>
      <c r="H71" s="50">
        <v>48.202554186999997</v>
      </c>
      <c r="I71" s="44">
        <v>53.512419709</v>
      </c>
      <c r="J71" s="46">
        <v>0</v>
      </c>
      <c r="K71" s="82">
        <v>0</v>
      </c>
      <c r="L71" s="14">
        <f t="shared" si="0"/>
        <v>1</v>
      </c>
    </row>
    <row r="72" spans="1:12" x14ac:dyDescent="0.35">
      <c r="A72" s="1" t="s">
        <v>31</v>
      </c>
      <c r="B72" s="48">
        <v>10.746606334999999</v>
      </c>
      <c r="C72" s="44">
        <v>12.048424300000001</v>
      </c>
      <c r="D72" s="46">
        <v>0</v>
      </c>
      <c r="E72" s="12">
        <v>0</v>
      </c>
      <c r="F72" s="13">
        <v>33.303922016000001</v>
      </c>
      <c r="G72" s="41">
        <v>34.049773756</v>
      </c>
      <c r="H72" s="50">
        <v>37.847152774999998</v>
      </c>
      <c r="I72" s="44">
        <v>40.384622503999999</v>
      </c>
      <c r="J72" s="46">
        <v>0</v>
      </c>
      <c r="K72" s="82">
        <v>0</v>
      </c>
      <c r="L72" s="14">
        <f t="shared" si="0"/>
        <v>1</v>
      </c>
    </row>
    <row r="73" spans="1:12" x14ac:dyDescent="0.35">
      <c r="A73" s="1" t="s">
        <v>32</v>
      </c>
      <c r="B73" s="48">
        <v>9.5076400679000006</v>
      </c>
      <c r="C73" s="44">
        <v>11.777384873999999</v>
      </c>
      <c r="D73" s="46">
        <v>0</v>
      </c>
      <c r="E73" s="12">
        <v>0</v>
      </c>
      <c r="F73" s="13">
        <v>41.816205713999999</v>
      </c>
      <c r="G73" s="41">
        <v>27.504244482000001</v>
      </c>
      <c r="H73" s="50">
        <v>24.348345729999998</v>
      </c>
      <c r="I73" s="44">
        <v>27.495208864999999</v>
      </c>
      <c r="J73" s="46">
        <v>33</v>
      </c>
      <c r="K73" s="82">
        <v>71</v>
      </c>
      <c r="L73" s="14">
        <f t="shared" ref="L73:L98" si="1">IF(AND(C73&gt;=B$15,I73&gt;=F$15),1,IF(AND(C73&gt;=B$16,I73&gt;=F$16),2,3))</f>
        <v>3</v>
      </c>
    </row>
    <row r="74" spans="1:12" x14ac:dyDescent="0.35">
      <c r="A74" s="1" t="s">
        <v>33</v>
      </c>
      <c r="B74" s="48">
        <v>15.864892528</v>
      </c>
      <c r="C74" s="44">
        <v>17.935131054999999</v>
      </c>
      <c r="D74" s="46">
        <v>0</v>
      </c>
      <c r="E74" s="12">
        <v>0</v>
      </c>
      <c r="F74" s="13">
        <v>35.820027748000001</v>
      </c>
      <c r="G74" s="41">
        <v>49.846468782000002</v>
      </c>
      <c r="H74" s="50">
        <v>51.513711714999999</v>
      </c>
      <c r="I74" s="44">
        <v>55.353650180000002</v>
      </c>
      <c r="J74" s="46">
        <v>0</v>
      </c>
      <c r="K74" s="82">
        <v>0</v>
      </c>
      <c r="L74" s="14">
        <f t="shared" si="1"/>
        <v>1</v>
      </c>
    </row>
    <row r="75" spans="1:12" x14ac:dyDescent="0.35">
      <c r="A75" s="1" t="s">
        <v>34</v>
      </c>
      <c r="B75" s="48">
        <v>11.235955056</v>
      </c>
      <c r="C75" s="44">
        <v>13.573523862</v>
      </c>
      <c r="D75" s="46">
        <v>0</v>
      </c>
      <c r="E75" s="12">
        <v>0</v>
      </c>
      <c r="F75" s="13">
        <v>30.219039050999999</v>
      </c>
      <c r="G75" s="41">
        <v>33.868378812000003</v>
      </c>
      <c r="H75" s="50">
        <v>41.488537162999997</v>
      </c>
      <c r="I75" s="44">
        <v>46.186967553999999</v>
      </c>
      <c r="J75" s="46">
        <v>0</v>
      </c>
      <c r="K75" s="82">
        <v>0</v>
      </c>
      <c r="L75" s="14">
        <f t="shared" si="1"/>
        <v>1</v>
      </c>
    </row>
    <row r="76" spans="1:12" x14ac:dyDescent="0.35">
      <c r="A76" s="1" t="s">
        <v>35</v>
      </c>
      <c r="B76" s="48">
        <v>8.7928464977999994</v>
      </c>
      <c r="C76" s="44">
        <v>10.841763014</v>
      </c>
      <c r="D76" s="46">
        <v>0</v>
      </c>
      <c r="E76" s="12">
        <v>6</v>
      </c>
      <c r="F76" s="13">
        <v>35.169551370000001</v>
      </c>
      <c r="G76" s="41">
        <v>28.763040237999999</v>
      </c>
      <c r="H76" s="50">
        <v>30.274872588000001</v>
      </c>
      <c r="I76" s="44">
        <v>33.859710896000003</v>
      </c>
      <c r="J76" s="46">
        <v>0</v>
      </c>
      <c r="K76" s="82">
        <v>30</v>
      </c>
      <c r="L76" s="14">
        <f t="shared" si="1"/>
        <v>2</v>
      </c>
    </row>
    <row r="77" spans="1:12" x14ac:dyDescent="0.35">
      <c r="A77" s="1" t="s">
        <v>36</v>
      </c>
      <c r="B77" s="48">
        <v>9.0753424658000004</v>
      </c>
      <c r="C77" s="44">
        <v>9.9203431503000008</v>
      </c>
      <c r="D77" s="46">
        <v>7</v>
      </c>
      <c r="E77" s="12">
        <v>63</v>
      </c>
      <c r="F77" s="13">
        <v>30.625482369</v>
      </c>
      <c r="G77" s="41">
        <v>27.625570776</v>
      </c>
      <c r="H77" s="50">
        <v>33.392019523000002</v>
      </c>
      <c r="I77" s="44">
        <v>35.157532480999997</v>
      </c>
      <c r="J77" s="46">
        <v>0</v>
      </c>
      <c r="K77" s="82">
        <v>100</v>
      </c>
      <c r="L77" s="14">
        <f t="shared" si="1"/>
        <v>3</v>
      </c>
    </row>
    <row r="78" spans="1:12" x14ac:dyDescent="0.35">
      <c r="A78" s="1" t="s">
        <v>37</v>
      </c>
      <c r="B78" s="48">
        <v>7.1100917430999999</v>
      </c>
      <c r="C78" s="44">
        <v>9.5389902902999992</v>
      </c>
      <c r="D78" s="46">
        <v>3</v>
      </c>
      <c r="E78" s="12">
        <v>9</v>
      </c>
      <c r="F78" s="13">
        <v>31.684006139000001</v>
      </c>
      <c r="G78" s="41">
        <v>18.119266055000001</v>
      </c>
      <c r="H78" s="50">
        <v>21.169708448000002</v>
      </c>
      <c r="I78" s="44">
        <v>25.087733726</v>
      </c>
      <c r="J78" s="46">
        <v>26</v>
      </c>
      <c r="K78" s="82">
        <v>47</v>
      </c>
      <c r="L78" s="14">
        <f t="shared" si="1"/>
        <v>3</v>
      </c>
    </row>
    <row r="79" spans="1:12" x14ac:dyDescent="0.35">
      <c r="A79" s="1" t="s">
        <v>38</v>
      </c>
      <c r="B79" s="48">
        <v>9.5138888889000004</v>
      </c>
      <c r="C79" s="44">
        <v>10.899527582999999</v>
      </c>
      <c r="D79" s="46">
        <v>0</v>
      </c>
      <c r="E79" s="12">
        <v>12</v>
      </c>
      <c r="F79" s="13">
        <v>39.727093277999998</v>
      </c>
      <c r="G79" s="41">
        <v>31.597222221999999</v>
      </c>
      <c r="H79" s="50">
        <v>29.442621648999999</v>
      </c>
      <c r="I79" s="44">
        <v>31.713200990000001</v>
      </c>
      <c r="J79" s="46">
        <v>14</v>
      </c>
      <c r="K79" s="82">
        <v>105</v>
      </c>
      <c r="L79" s="14">
        <f t="shared" si="1"/>
        <v>3</v>
      </c>
    </row>
    <row r="80" spans="1:12" x14ac:dyDescent="0.35">
      <c r="A80" s="1" t="s">
        <v>39</v>
      </c>
      <c r="B80" s="48">
        <v>11.948051948</v>
      </c>
      <c r="C80" s="44">
        <v>14.074560609000001</v>
      </c>
      <c r="D80" s="46">
        <v>0</v>
      </c>
      <c r="E80" s="12">
        <v>0</v>
      </c>
      <c r="F80" s="13">
        <v>41.779916837000002</v>
      </c>
      <c r="G80" s="41">
        <v>40.519480518999998</v>
      </c>
      <c r="H80" s="50">
        <v>35.901340214999998</v>
      </c>
      <c r="I80" s="44">
        <v>39.244824348000002</v>
      </c>
      <c r="J80" s="46">
        <v>0</v>
      </c>
      <c r="K80" s="82">
        <v>0</v>
      </c>
      <c r="L80" s="14">
        <f t="shared" si="1"/>
        <v>1</v>
      </c>
    </row>
    <row r="81" spans="1:12" x14ac:dyDescent="0.35">
      <c r="A81" s="1" t="s">
        <v>40</v>
      </c>
      <c r="B81" s="48">
        <v>10.595514308</v>
      </c>
      <c r="C81" s="44">
        <v>12.127598315</v>
      </c>
      <c r="D81" s="46">
        <v>0</v>
      </c>
      <c r="E81" s="12">
        <v>0</v>
      </c>
      <c r="F81" s="13">
        <v>38.364344905999999</v>
      </c>
      <c r="G81" s="41">
        <v>33.023975251000003</v>
      </c>
      <c r="H81" s="50">
        <v>31.865147053000001</v>
      </c>
      <c r="I81" s="44">
        <v>34.401839944000002</v>
      </c>
      <c r="J81" s="46">
        <v>0</v>
      </c>
      <c r="K81" s="82">
        <v>56</v>
      </c>
      <c r="L81" s="14">
        <f t="shared" si="1"/>
        <v>2</v>
      </c>
    </row>
    <row r="82" spans="1:12" x14ac:dyDescent="0.35">
      <c r="A82" s="1" t="s">
        <v>41</v>
      </c>
      <c r="B82" s="48">
        <v>10.914454277000001</v>
      </c>
      <c r="C82" s="44">
        <v>13.121221126</v>
      </c>
      <c r="D82" s="46">
        <v>0</v>
      </c>
      <c r="E82" s="12">
        <v>0</v>
      </c>
      <c r="F82" s="13">
        <v>46.307451121</v>
      </c>
      <c r="G82" s="41">
        <v>36.283185840999998</v>
      </c>
      <c r="H82" s="50">
        <v>29.004734865</v>
      </c>
      <c r="I82" s="44">
        <v>32.046791173999999</v>
      </c>
      <c r="J82" s="46">
        <v>5</v>
      </c>
      <c r="K82" s="82">
        <v>54</v>
      </c>
      <c r="L82" s="14">
        <f t="shared" si="1"/>
        <v>3</v>
      </c>
    </row>
    <row r="83" spans="1:12" x14ac:dyDescent="0.35">
      <c r="A83" s="1" t="s">
        <v>42</v>
      </c>
      <c r="B83" s="48">
        <v>11.125740619</v>
      </c>
      <c r="C83" s="44">
        <v>12.557266375999999</v>
      </c>
      <c r="D83" s="46">
        <v>0</v>
      </c>
      <c r="E83" s="12">
        <v>0</v>
      </c>
      <c r="F83" s="13">
        <v>35.928405912999999</v>
      </c>
      <c r="G83" s="41">
        <v>33.969716919</v>
      </c>
      <c r="H83" s="50">
        <v>35.000024048</v>
      </c>
      <c r="I83" s="44">
        <v>37.534623836000002</v>
      </c>
      <c r="J83" s="46">
        <v>0</v>
      </c>
      <c r="K83" s="82">
        <v>17</v>
      </c>
      <c r="L83" s="14">
        <f t="shared" si="1"/>
        <v>2</v>
      </c>
    </row>
    <row r="84" spans="1:12" x14ac:dyDescent="0.35">
      <c r="A84" s="1" t="s">
        <v>43</v>
      </c>
      <c r="B84" s="48">
        <v>9.6635647816999999</v>
      </c>
      <c r="C84" s="44">
        <v>11.080859457000001</v>
      </c>
      <c r="D84" s="46">
        <v>0</v>
      </c>
      <c r="E84" s="12">
        <v>10</v>
      </c>
      <c r="F84" s="13">
        <v>29.956832541000001</v>
      </c>
      <c r="G84" s="41">
        <v>31.639226914999998</v>
      </c>
      <c r="H84" s="50">
        <v>39.097081101000001</v>
      </c>
      <c r="I84" s="44">
        <v>42.156219341000003</v>
      </c>
      <c r="J84" s="46">
        <v>0</v>
      </c>
      <c r="K84" s="82">
        <v>0</v>
      </c>
      <c r="L84" s="14">
        <f t="shared" si="1"/>
        <v>2</v>
      </c>
    </row>
    <row r="85" spans="1:12" x14ac:dyDescent="0.35">
      <c r="A85" s="1" t="s">
        <v>44</v>
      </c>
      <c r="B85" s="48">
        <v>17.143691588999999</v>
      </c>
      <c r="C85" s="44">
        <v>18.244017382999999</v>
      </c>
      <c r="D85" s="46">
        <v>0</v>
      </c>
      <c r="E85" s="12">
        <v>0</v>
      </c>
      <c r="F85" s="13">
        <v>39.380042066999998</v>
      </c>
      <c r="G85" s="41">
        <v>54.906542055999999</v>
      </c>
      <c r="H85" s="50">
        <v>51.613377692</v>
      </c>
      <c r="I85" s="44">
        <v>53.571542579999999</v>
      </c>
      <c r="J85" s="46">
        <v>0</v>
      </c>
      <c r="K85" s="82">
        <v>0</v>
      </c>
      <c r="L85" s="14">
        <f t="shared" si="1"/>
        <v>1</v>
      </c>
    </row>
    <row r="86" spans="1:12" x14ac:dyDescent="0.35">
      <c r="A86" s="1" t="s">
        <v>45</v>
      </c>
      <c r="B86" s="48">
        <v>11.519607842999999</v>
      </c>
      <c r="C86" s="44">
        <v>12.759248551000001</v>
      </c>
      <c r="D86" s="46">
        <v>0</v>
      </c>
      <c r="E86" s="12">
        <v>0</v>
      </c>
      <c r="F86" s="13">
        <v>32.021065642000003</v>
      </c>
      <c r="G86" s="41">
        <v>36.421568626999999</v>
      </c>
      <c r="H86" s="50">
        <v>42.105344891999998</v>
      </c>
      <c r="I86" s="44">
        <v>44.646368643999999</v>
      </c>
      <c r="J86" s="46">
        <v>0</v>
      </c>
      <c r="K86" s="82">
        <v>0</v>
      </c>
      <c r="L86" s="14">
        <f t="shared" si="1"/>
        <v>1</v>
      </c>
    </row>
    <row r="87" spans="1:12" x14ac:dyDescent="0.35">
      <c r="A87" s="1" t="s">
        <v>46</v>
      </c>
      <c r="B87" s="48">
        <v>9.5238095238000007</v>
      </c>
      <c r="C87" s="44">
        <v>11.268825058999999</v>
      </c>
      <c r="D87" s="46">
        <v>0</v>
      </c>
      <c r="E87" s="12">
        <v>5</v>
      </c>
      <c r="F87" s="13">
        <v>26.813293328</v>
      </c>
      <c r="G87" s="41">
        <v>22.857142856999999</v>
      </c>
      <c r="H87" s="50">
        <v>31.55630515</v>
      </c>
      <c r="I87" s="44">
        <v>35.088341575000001</v>
      </c>
      <c r="J87" s="46">
        <v>0</v>
      </c>
      <c r="K87" s="82">
        <v>24</v>
      </c>
      <c r="L87" s="14">
        <f t="shared" si="1"/>
        <v>2</v>
      </c>
    </row>
    <row r="88" spans="1:12" x14ac:dyDescent="0.35">
      <c r="A88" s="1" t="s">
        <v>47</v>
      </c>
      <c r="B88" s="48">
        <v>10.681955341</v>
      </c>
      <c r="C88" s="44">
        <v>12.02660384</v>
      </c>
      <c r="D88" s="46">
        <v>0</v>
      </c>
      <c r="E88" s="12">
        <v>0</v>
      </c>
      <c r="F88" s="13">
        <v>43.089026531000002</v>
      </c>
      <c r="G88" s="41">
        <v>37.175618587999999</v>
      </c>
      <c r="H88" s="50">
        <v>31.937865292000001</v>
      </c>
      <c r="I88" s="44">
        <v>34.054673111</v>
      </c>
      <c r="J88" s="46">
        <v>0</v>
      </c>
      <c r="K88" s="82">
        <v>87</v>
      </c>
      <c r="L88" s="14">
        <f t="shared" si="1"/>
        <v>2</v>
      </c>
    </row>
    <row r="89" spans="1:12" x14ac:dyDescent="0.35">
      <c r="A89" s="1" t="s">
        <v>48</v>
      </c>
      <c r="B89" s="48">
        <v>11.386138614</v>
      </c>
      <c r="C89" s="44">
        <v>12.424175867000001</v>
      </c>
      <c r="D89" s="46">
        <v>0</v>
      </c>
      <c r="E89" s="12">
        <v>0</v>
      </c>
      <c r="F89" s="13">
        <v>37.297782783999999</v>
      </c>
      <c r="G89" s="41">
        <v>37.871287129000002</v>
      </c>
      <c r="H89" s="50">
        <v>37.587324555999999</v>
      </c>
      <c r="I89" s="44">
        <v>39.476675264999997</v>
      </c>
      <c r="J89" s="46">
        <v>0</v>
      </c>
      <c r="K89" s="82">
        <v>0</v>
      </c>
      <c r="L89" s="14">
        <f t="shared" si="1"/>
        <v>1</v>
      </c>
    </row>
    <row r="90" spans="1:12" x14ac:dyDescent="0.35">
      <c r="A90" s="1" t="s">
        <v>49</v>
      </c>
      <c r="B90" s="48">
        <v>6.4301552105999997</v>
      </c>
      <c r="C90" s="44">
        <v>7.9688869214000002</v>
      </c>
      <c r="D90" s="46">
        <v>18</v>
      </c>
      <c r="E90" s="12">
        <v>32</v>
      </c>
      <c r="F90" s="13">
        <v>36.658385697</v>
      </c>
      <c r="G90" s="41">
        <v>20.399113082</v>
      </c>
      <c r="H90" s="50">
        <v>20.599292899000002</v>
      </c>
      <c r="I90" s="44">
        <v>23.097389931999999</v>
      </c>
      <c r="J90" s="46">
        <v>81</v>
      </c>
      <c r="K90" s="82">
        <v>133</v>
      </c>
      <c r="L90" s="14">
        <f t="shared" si="1"/>
        <v>3</v>
      </c>
    </row>
    <row r="91" spans="1:12" x14ac:dyDescent="0.35">
      <c r="A91" s="1" t="s">
        <v>50</v>
      </c>
      <c r="B91" s="48">
        <v>11.933313834</v>
      </c>
      <c r="C91" s="44">
        <v>12.890665927000001</v>
      </c>
      <c r="D91" s="46">
        <v>0</v>
      </c>
      <c r="E91" s="12">
        <v>0</v>
      </c>
      <c r="F91" s="13">
        <v>39.628020872999997</v>
      </c>
      <c r="G91" s="41">
        <v>40.479672419000003</v>
      </c>
      <c r="H91" s="50">
        <v>37.813682198000002</v>
      </c>
      <c r="I91" s="44">
        <v>39.485722830999997</v>
      </c>
      <c r="J91" s="46">
        <v>0</v>
      </c>
      <c r="K91" s="82">
        <v>0</v>
      </c>
      <c r="L91" s="14">
        <f t="shared" si="1"/>
        <v>1</v>
      </c>
    </row>
    <row r="92" spans="1:12" x14ac:dyDescent="0.35">
      <c r="A92" s="1" t="s">
        <v>51</v>
      </c>
      <c r="B92" s="48">
        <v>9.4480358030999998</v>
      </c>
      <c r="C92" s="44">
        <v>10.602231615000001</v>
      </c>
      <c r="D92" s="46">
        <v>0</v>
      </c>
      <c r="E92" s="12">
        <v>23</v>
      </c>
      <c r="F92" s="13">
        <v>38.641830108000001</v>
      </c>
      <c r="G92" s="41">
        <v>31.178518149999999</v>
      </c>
      <c r="H92" s="50">
        <v>29.868412951</v>
      </c>
      <c r="I92" s="44">
        <v>31.830617502999999</v>
      </c>
      <c r="J92" s="46">
        <v>16</v>
      </c>
      <c r="K92" s="82">
        <v>140</v>
      </c>
      <c r="L92" s="14">
        <f t="shared" si="1"/>
        <v>3</v>
      </c>
    </row>
    <row r="93" spans="1:12" x14ac:dyDescent="0.35">
      <c r="A93" s="1" t="s">
        <v>52</v>
      </c>
      <c r="B93" s="48">
        <v>12.830308819000001</v>
      </c>
      <c r="C93" s="44">
        <v>13.860422484000001</v>
      </c>
      <c r="D93" s="46">
        <v>0</v>
      </c>
      <c r="E93" s="12">
        <v>0</v>
      </c>
      <c r="F93" s="13">
        <v>40.461376846</v>
      </c>
      <c r="G93" s="41">
        <v>42.056669849999999</v>
      </c>
      <c r="H93" s="50">
        <v>38.477654238</v>
      </c>
      <c r="I93" s="44">
        <v>40.219152643000001</v>
      </c>
      <c r="J93" s="46">
        <v>0</v>
      </c>
      <c r="K93" s="82">
        <v>0</v>
      </c>
      <c r="L93" s="14">
        <f t="shared" si="1"/>
        <v>1</v>
      </c>
    </row>
    <row r="94" spans="1:12" x14ac:dyDescent="0.35">
      <c r="A94" s="1" t="s">
        <v>53</v>
      </c>
      <c r="B94" s="48">
        <v>15.591397849</v>
      </c>
      <c r="C94" s="44">
        <v>17.974291621999999</v>
      </c>
      <c r="D94" s="46">
        <v>0</v>
      </c>
      <c r="E94" s="12">
        <v>0</v>
      </c>
      <c r="F94" s="13">
        <v>47.622913208</v>
      </c>
      <c r="G94" s="41">
        <v>52.284946237</v>
      </c>
      <c r="H94" s="50">
        <v>40.641999925</v>
      </c>
      <c r="I94" s="44">
        <v>44.031738240000003</v>
      </c>
      <c r="J94" s="46">
        <v>0</v>
      </c>
      <c r="K94" s="82">
        <v>0</v>
      </c>
      <c r="L94" s="14">
        <f t="shared" si="1"/>
        <v>1</v>
      </c>
    </row>
    <row r="95" spans="1:12" x14ac:dyDescent="0.35">
      <c r="A95" s="1" t="s">
        <v>54</v>
      </c>
      <c r="B95" s="48">
        <v>9.0909090909000003</v>
      </c>
      <c r="C95" s="44">
        <v>10.254274383</v>
      </c>
      <c r="D95" s="46">
        <v>0</v>
      </c>
      <c r="E95" s="12">
        <v>28</v>
      </c>
      <c r="F95" s="13">
        <v>33.297524424000002</v>
      </c>
      <c r="G95" s="41">
        <v>31.220779221000001</v>
      </c>
      <c r="H95" s="50">
        <v>34.709324019</v>
      </c>
      <c r="I95" s="44">
        <v>37.038352621000001</v>
      </c>
      <c r="J95" s="46">
        <v>0</v>
      </c>
      <c r="K95" s="82">
        <v>28</v>
      </c>
      <c r="L95" s="14">
        <f t="shared" si="1"/>
        <v>2</v>
      </c>
    </row>
    <row r="96" spans="1:12" x14ac:dyDescent="0.35">
      <c r="A96" s="1" t="s">
        <v>55</v>
      </c>
      <c r="B96" s="48">
        <v>12.331081081000001</v>
      </c>
      <c r="C96" s="44">
        <v>13.507653093</v>
      </c>
      <c r="D96" s="46">
        <v>0</v>
      </c>
      <c r="E96" s="12">
        <v>0</v>
      </c>
      <c r="F96" s="13">
        <v>35.952167344000003</v>
      </c>
      <c r="G96" s="41">
        <v>40.076013514000003</v>
      </c>
      <c r="H96" s="50">
        <v>41.264235319000001</v>
      </c>
      <c r="I96" s="44">
        <v>43.467702555999999</v>
      </c>
      <c r="J96" s="46">
        <v>0</v>
      </c>
      <c r="K96" s="82">
        <v>0</v>
      </c>
      <c r="L96" s="14">
        <f t="shared" si="1"/>
        <v>1</v>
      </c>
    </row>
    <row r="97" spans="1:12" x14ac:dyDescent="0.35">
      <c r="A97" s="1" t="s">
        <v>103</v>
      </c>
      <c r="B97" s="48">
        <v>14.606741573000001</v>
      </c>
      <c r="C97" s="44">
        <v>16.992286386</v>
      </c>
      <c r="D97" s="46">
        <v>0</v>
      </c>
      <c r="E97" s="12">
        <v>0</v>
      </c>
      <c r="F97" s="13">
        <v>37.191890553</v>
      </c>
      <c r="G97" s="41">
        <v>46.488764045000003</v>
      </c>
      <c r="H97" s="50">
        <v>46.271556492000002</v>
      </c>
      <c r="I97" s="44">
        <v>50.455309272999997</v>
      </c>
      <c r="J97" s="46">
        <v>0</v>
      </c>
      <c r="K97" s="82">
        <v>0</v>
      </c>
      <c r="L97" s="14">
        <f t="shared" si="1"/>
        <v>1</v>
      </c>
    </row>
    <row r="98" spans="1:12" ht="15" thickBot="1" x14ac:dyDescent="0.4">
      <c r="A98" s="2" t="s">
        <v>56</v>
      </c>
      <c r="B98" s="49">
        <v>14.004149377999999</v>
      </c>
      <c r="C98" s="45">
        <v>15.998279974000001</v>
      </c>
      <c r="D98" s="47">
        <v>0</v>
      </c>
      <c r="E98" s="11">
        <v>0</v>
      </c>
      <c r="F98" s="10">
        <v>31.268780156999998</v>
      </c>
      <c r="G98" s="42">
        <v>48.443983402000001</v>
      </c>
      <c r="H98" s="51">
        <v>57.351300606000002</v>
      </c>
      <c r="I98" s="45">
        <v>61.716968885</v>
      </c>
      <c r="J98" s="47">
        <v>0</v>
      </c>
      <c r="K98" s="83">
        <v>0</v>
      </c>
      <c r="L98" s="15">
        <f t="shared" si="1"/>
        <v>1</v>
      </c>
    </row>
    <row r="99" spans="1:12" x14ac:dyDescent="0.35">
      <c r="B99" s="46"/>
      <c r="H99" s="38"/>
      <c r="I99" s="38"/>
    </row>
    <row r="100" spans="1:12" x14ac:dyDescent="0.35">
      <c r="B100" s="46"/>
    </row>
    <row r="101" spans="1:12" ht="16.25" customHeight="1" x14ac:dyDescent="0.35">
      <c r="B101" s="46"/>
    </row>
    <row r="102" spans="1:12" ht="15" customHeight="1" thickBot="1" x14ac:dyDescent="0.4">
      <c r="B102" s="46"/>
    </row>
    <row r="103" spans="1:12" ht="16.25" customHeight="1" thickBot="1" x14ac:dyDescent="0.4">
      <c r="B103" s="109" t="s">
        <v>93</v>
      </c>
      <c r="C103" s="110"/>
      <c r="D103" s="110"/>
      <c r="E103" s="110"/>
      <c r="F103" s="110"/>
      <c r="G103" s="110"/>
      <c r="H103" s="110"/>
      <c r="I103" s="110"/>
      <c r="J103" s="110"/>
      <c r="K103" s="55"/>
      <c r="L103" s="18"/>
    </row>
    <row r="104" spans="1:12" ht="15" customHeight="1" thickBot="1" x14ac:dyDescent="0.4">
      <c r="A104" s="106" t="s">
        <v>69</v>
      </c>
      <c r="B104" s="131" t="s">
        <v>71</v>
      </c>
      <c r="C104" s="132"/>
      <c r="D104" s="132"/>
      <c r="E104" s="133"/>
      <c r="F104" s="123" t="s">
        <v>95</v>
      </c>
      <c r="G104" s="124"/>
      <c r="H104" s="124"/>
      <c r="I104" s="124"/>
      <c r="J104" s="112" t="s">
        <v>91</v>
      </c>
      <c r="K104" s="56"/>
      <c r="L104" s="57"/>
    </row>
    <row r="105" spans="1:12" ht="27" customHeight="1" x14ac:dyDescent="0.35">
      <c r="A105" s="107"/>
      <c r="B105" s="134" t="s">
        <v>66</v>
      </c>
      <c r="C105" s="118" t="s">
        <v>57</v>
      </c>
      <c r="D105" s="128" t="s">
        <v>76</v>
      </c>
      <c r="E105" s="129"/>
      <c r="F105" s="137" t="s">
        <v>61</v>
      </c>
      <c r="G105" s="118" t="s">
        <v>57</v>
      </c>
      <c r="H105" s="126" t="s">
        <v>94</v>
      </c>
      <c r="I105" s="127"/>
      <c r="J105" s="113"/>
      <c r="K105" s="25"/>
    </row>
    <row r="106" spans="1:12" x14ac:dyDescent="0.35">
      <c r="A106" s="107"/>
      <c r="B106" s="135"/>
      <c r="C106" s="119"/>
      <c r="D106" s="146" t="s">
        <v>63</v>
      </c>
      <c r="E106" s="148" t="s">
        <v>64</v>
      </c>
      <c r="F106" s="138"/>
      <c r="G106" s="119"/>
      <c r="H106" s="146" t="s">
        <v>63</v>
      </c>
      <c r="I106" s="148" t="s">
        <v>64</v>
      </c>
      <c r="J106" s="113"/>
      <c r="K106" s="25"/>
    </row>
    <row r="107" spans="1:12" ht="15" thickBot="1" x14ac:dyDescent="0.4">
      <c r="A107" s="108"/>
      <c r="B107" s="136"/>
      <c r="C107" s="120"/>
      <c r="D107" s="147"/>
      <c r="E107" s="149"/>
      <c r="F107" s="139"/>
      <c r="G107" s="120"/>
      <c r="H107" s="147"/>
      <c r="I107" s="149"/>
      <c r="J107" s="114"/>
      <c r="K107" s="25"/>
    </row>
    <row r="108" spans="1:12" ht="15" thickBot="1" x14ac:dyDescent="0.4">
      <c r="A108" s="58" t="s">
        <v>15</v>
      </c>
      <c r="B108" s="49">
        <v>7.4074074074</v>
      </c>
      <c r="C108" s="45">
        <v>9.7207986327999993</v>
      </c>
      <c r="D108" s="60">
        <v>2</v>
      </c>
      <c r="E108" s="61">
        <v>10</v>
      </c>
      <c r="F108" s="62">
        <v>13.168724279999999</v>
      </c>
      <c r="G108" s="59">
        <v>16.215074689000001</v>
      </c>
      <c r="H108" s="60">
        <v>0</v>
      </c>
      <c r="I108" s="61">
        <v>9</v>
      </c>
      <c r="J108" s="63">
        <v>3</v>
      </c>
      <c r="K108" s="25"/>
    </row>
    <row r="109" spans="1:12" x14ac:dyDescent="0.35">
      <c r="B109" s="46"/>
    </row>
    <row r="110" spans="1:12" x14ac:dyDescent="0.35">
      <c r="A110" s="25" t="s">
        <v>376</v>
      </c>
      <c r="B110" s="46"/>
    </row>
    <row r="111" spans="1:12" x14ac:dyDescent="0.35">
      <c r="B111" s="46"/>
    </row>
    <row r="112" spans="1:12" x14ac:dyDescent="0.35">
      <c r="B112" s="46"/>
    </row>
    <row r="113" spans="2:2" x14ac:dyDescent="0.35">
      <c r="B113" s="46"/>
    </row>
    <row r="114" spans="2:2" x14ac:dyDescent="0.35">
      <c r="B114" s="46"/>
    </row>
  </sheetData>
  <sheetProtection algorithmName="SHA-512" hashValue="2Xi4Gg0wDMW3KqHM6nvyy9DT84ZoSGzXGWv/8PC11tLNkXUrAqunPWcj+r2R+HHb7wtAchdIWvTM8R5PJhG7dA==" saltValue="tDFgQKL0fdAT9ZMcz/i8VA==" spinCount="100000" sheet="1" objects="1" scenarios="1" selectLockedCells="1" sort="0" autoFilter="0"/>
  <protectedRanges>
    <protectedRange sqref="A41:L98" name="Data"/>
  </protectedRanges>
  <autoFilter ref="A41:L98" xr:uid="{00000000-0009-0000-0000-000001000000}"/>
  <mergeCells count="38">
    <mergeCell ref="B103:J103"/>
    <mergeCell ref="F104:I104"/>
    <mergeCell ref="C38:C40"/>
    <mergeCell ref="F38:F40"/>
    <mergeCell ref="J104:J107"/>
    <mergeCell ref="D106:D107"/>
    <mergeCell ref="E106:E107"/>
    <mergeCell ref="H106:H107"/>
    <mergeCell ref="I106:I107"/>
    <mergeCell ref="F105:F107"/>
    <mergeCell ref="G105:G107"/>
    <mergeCell ref="H105:I105"/>
    <mergeCell ref="A104:A107"/>
    <mergeCell ref="B104:E104"/>
    <mergeCell ref="B105:B107"/>
    <mergeCell ref="C105:C107"/>
    <mergeCell ref="D105:E105"/>
    <mergeCell ref="A12:A13"/>
    <mergeCell ref="A37:A40"/>
    <mergeCell ref="B36:L36"/>
    <mergeCell ref="L37:L40"/>
    <mergeCell ref="H38:H40"/>
    <mergeCell ref="I38:I40"/>
    <mergeCell ref="F13:H13"/>
    <mergeCell ref="F37:K37"/>
    <mergeCell ref="J38:K38"/>
    <mergeCell ref="D38:E38"/>
    <mergeCell ref="B13:E13"/>
    <mergeCell ref="B37:E37"/>
    <mergeCell ref="B38:B40"/>
    <mergeCell ref="G38:G40"/>
    <mergeCell ref="B12:L12"/>
    <mergeCell ref="I13:L13"/>
    <mergeCell ref="A9:O9"/>
    <mergeCell ref="A10:O10"/>
    <mergeCell ref="A6:M6"/>
    <mergeCell ref="A7:M7"/>
    <mergeCell ref="A3:M3"/>
  </mergeCells>
  <conditionalFormatting sqref="I42:I98">
    <cfRule type="cellIs" dxfId="15" priority="23" operator="lessThan">
      <formula xml:space="preserve"> F$16</formula>
    </cfRule>
    <cfRule type="cellIs" dxfId="14" priority="24" operator="between">
      <formula>F$16</formula>
      <formula>F$15</formula>
    </cfRule>
  </conditionalFormatting>
  <conditionalFormatting sqref="H42:H98">
    <cfRule type="expression" dxfId="13" priority="45">
      <formula>AND(F$16&lt;=I42,I42&lt;F$15)</formula>
    </cfRule>
    <cfRule type="expression" dxfId="12" priority="46">
      <formula xml:space="preserve"> I42 &lt; F$16</formula>
    </cfRule>
  </conditionalFormatting>
  <conditionalFormatting sqref="G108">
    <cfRule type="cellIs" dxfId="11" priority="53" operator="lessThan">
      <formula xml:space="preserve"> I$16</formula>
    </cfRule>
    <cfRule type="cellIs" dxfId="10" priority="54" operator="between">
      <formula>I$16</formula>
      <formula>I$15</formula>
    </cfRule>
  </conditionalFormatting>
  <conditionalFormatting sqref="C42:C98">
    <cfRule type="cellIs" dxfId="9" priority="27" operator="lessThan">
      <formula xml:space="preserve"> B$16</formula>
    </cfRule>
    <cfRule type="cellIs" dxfId="8" priority="28" operator="between">
      <formula>B$16</formula>
      <formula>B$15</formula>
    </cfRule>
  </conditionalFormatting>
  <conditionalFormatting sqref="B42:B98">
    <cfRule type="expression" dxfId="7" priority="51">
      <formula>AND(B$16&lt;=C42,C42&lt;B$15)</formula>
    </cfRule>
    <cfRule type="expression" dxfId="6" priority="52">
      <formula xml:space="preserve"> C42 &lt; B$16</formula>
    </cfRule>
  </conditionalFormatting>
  <conditionalFormatting sqref="C108">
    <cfRule type="cellIs" dxfId="5" priority="3" operator="lessThan">
      <formula xml:space="preserve"> B$16</formula>
    </cfRule>
    <cfRule type="cellIs" dxfId="4" priority="4" operator="between">
      <formula>B$16</formula>
      <formula>B$15</formula>
    </cfRule>
  </conditionalFormatting>
  <conditionalFormatting sqref="B108">
    <cfRule type="expression" dxfId="3" priority="5">
      <formula>AND(B$16&lt;=C108,C108&lt;B$15)</formula>
    </cfRule>
    <cfRule type="expression" dxfId="2" priority="6">
      <formula xml:space="preserve"> C108 &lt; B$16</formula>
    </cfRule>
  </conditionalFormatting>
  <conditionalFormatting sqref="F108">
    <cfRule type="expression" dxfId="1" priority="2">
      <formula>$G$108 &lt; $I$16</formula>
    </cfRule>
  </conditionalFormatting>
  <conditionalFormatting sqref="F108:G108">
    <cfRule type="expression" dxfId="0" priority="1">
      <formula xml:space="preserve"> AND($G$108&gt;=$I$16,$G$108&lt;$I$15)</formula>
    </cfRule>
  </conditionalFormatting>
  <pageMargins left="0.7" right="0.7" top="0.75" bottom="0.75" header="0.3" footer="0.3"/>
  <pageSetup scale="59" fitToHeight="0"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1"/>
  <sheetViews>
    <sheetView workbookViewId="0"/>
  </sheetViews>
  <sheetFormatPr defaultRowHeight="14.5" x14ac:dyDescent="0.35"/>
  <cols>
    <col min="1" max="1" width="32.1796875" customWidth="1"/>
    <col min="2" max="2" width="9.36328125" customWidth="1"/>
    <col min="3" max="3" width="54.54296875" customWidth="1"/>
    <col min="4" max="4" width="20.90625" customWidth="1"/>
    <col min="5" max="5" width="17.08984375" customWidth="1"/>
    <col min="6" max="6" width="21" customWidth="1"/>
    <col min="7" max="7" width="27.54296875" customWidth="1"/>
  </cols>
  <sheetData>
    <row r="1" spans="1:7" ht="21" x14ac:dyDescent="0.5">
      <c r="A1" s="28" t="s">
        <v>107</v>
      </c>
      <c r="B1" s="25"/>
      <c r="C1" s="25"/>
      <c r="D1" s="25"/>
      <c r="E1" s="25"/>
      <c r="F1" s="25"/>
      <c r="G1" s="25"/>
    </row>
    <row r="2" spans="1:7" ht="18.5" x14ac:dyDescent="0.45">
      <c r="A2" s="39" t="s">
        <v>113</v>
      </c>
      <c r="B2" s="25"/>
      <c r="C2" s="25"/>
      <c r="D2" s="25"/>
      <c r="E2" s="25"/>
      <c r="F2" s="25"/>
      <c r="G2" s="25"/>
    </row>
    <row r="3" spans="1:7" x14ac:dyDescent="0.35">
      <c r="A3" s="25"/>
      <c r="B3" s="25"/>
      <c r="C3" s="25"/>
      <c r="D3" s="25"/>
      <c r="E3" s="25"/>
      <c r="F3" s="25"/>
      <c r="G3" s="25"/>
    </row>
    <row r="4" spans="1:7" ht="15" thickBot="1" x14ac:dyDescent="0.4">
      <c r="A4" s="25"/>
      <c r="B4" s="25"/>
      <c r="C4" s="25"/>
      <c r="D4" s="25"/>
      <c r="E4" s="25"/>
      <c r="F4" s="25"/>
      <c r="G4" s="25"/>
    </row>
    <row r="5" spans="1:7" ht="16" thickBot="1" x14ac:dyDescent="0.4">
      <c r="A5" s="109" t="s">
        <v>117</v>
      </c>
      <c r="B5" s="110"/>
      <c r="C5" s="110"/>
      <c r="D5" s="110"/>
      <c r="E5" s="110"/>
      <c r="F5" s="110"/>
      <c r="G5" s="111"/>
    </row>
    <row r="6" spans="1:7" ht="44" thickBot="1" x14ac:dyDescent="0.4">
      <c r="A6" s="87" t="s">
        <v>118</v>
      </c>
      <c r="B6" s="88" t="s">
        <v>114</v>
      </c>
      <c r="C6" s="87" t="s">
        <v>119</v>
      </c>
      <c r="D6" s="88" t="s">
        <v>120</v>
      </c>
      <c r="E6" s="88" t="s">
        <v>115</v>
      </c>
      <c r="F6" s="88" t="s">
        <v>116</v>
      </c>
      <c r="G6" s="89" t="s">
        <v>121</v>
      </c>
    </row>
    <row r="7" spans="1:7" s="25" customFormat="1" x14ac:dyDescent="0.35">
      <c r="A7" s="95"/>
      <c r="B7" s="95"/>
      <c r="C7" s="95"/>
      <c r="D7" s="95"/>
      <c r="E7" s="95"/>
      <c r="F7" s="95"/>
      <c r="G7" s="95"/>
    </row>
    <row r="8" spans="1:7" x14ac:dyDescent="0.35">
      <c r="A8" s="38" t="s">
        <v>122</v>
      </c>
      <c r="B8" s="38" t="s">
        <v>123</v>
      </c>
      <c r="C8" s="25" t="s">
        <v>124</v>
      </c>
      <c r="D8" s="38">
        <v>360009</v>
      </c>
      <c r="E8" s="38" t="s">
        <v>125</v>
      </c>
      <c r="F8" s="38" t="s">
        <v>126</v>
      </c>
      <c r="G8" s="96">
        <v>0.28000000000000003</v>
      </c>
    </row>
    <row r="9" spans="1:7" x14ac:dyDescent="0.35">
      <c r="A9" s="38" t="s">
        <v>122</v>
      </c>
      <c r="B9" s="38" t="s">
        <v>123</v>
      </c>
      <c r="C9" s="25" t="s">
        <v>127</v>
      </c>
      <c r="D9" s="38">
        <v>360066</v>
      </c>
      <c r="E9" s="38" t="s">
        <v>125</v>
      </c>
      <c r="F9" s="38" t="s">
        <v>126</v>
      </c>
      <c r="G9" s="96">
        <v>0.63</v>
      </c>
    </row>
    <row r="10" spans="1:7" x14ac:dyDescent="0.35">
      <c r="A10" s="38" t="s">
        <v>122</v>
      </c>
      <c r="B10" s="38" t="s">
        <v>123</v>
      </c>
      <c r="C10" s="25" t="s">
        <v>128</v>
      </c>
      <c r="D10" s="38">
        <v>362020</v>
      </c>
      <c r="E10" s="38" t="s">
        <v>129</v>
      </c>
      <c r="F10" s="38" t="s">
        <v>130</v>
      </c>
      <c r="G10" s="96">
        <v>0.09</v>
      </c>
    </row>
    <row r="11" spans="1:7" x14ac:dyDescent="0.35">
      <c r="A11" s="38" t="s">
        <v>129</v>
      </c>
      <c r="B11" s="38" t="s">
        <v>129</v>
      </c>
      <c r="C11" s="25" t="s">
        <v>129</v>
      </c>
      <c r="D11" s="38" t="s">
        <v>129</v>
      </c>
      <c r="E11" s="38" t="s">
        <v>129</v>
      </c>
      <c r="F11" s="38" t="s">
        <v>129</v>
      </c>
      <c r="G11" s="38" t="s">
        <v>131</v>
      </c>
    </row>
    <row r="12" spans="1:7" x14ac:dyDescent="0.35">
      <c r="A12" s="38" t="s">
        <v>132</v>
      </c>
      <c r="B12" s="38" t="s">
        <v>133</v>
      </c>
      <c r="C12" s="25" t="s">
        <v>134</v>
      </c>
      <c r="D12" s="38">
        <v>450054</v>
      </c>
      <c r="E12" s="38" t="s">
        <v>129</v>
      </c>
      <c r="F12" s="38" t="s">
        <v>135</v>
      </c>
      <c r="G12" s="96">
        <v>0.81</v>
      </c>
    </row>
    <row r="13" spans="1:7" x14ac:dyDescent="0.35">
      <c r="A13" s="38" t="s">
        <v>132</v>
      </c>
      <c r="B13" s="38" t="s">
        <v>133</v>
      </c>
      <c r="C13" s="25" t="s">
        <v>136</v>
      </c>
      <c r="D13" s="38">
        <v>450152</v>
      </c>
      <c r="E13" s="38" t="s">
        <v>137</v>
      </c>
      <c r="F13" s="38" t="s">
        <v>138</v>
      </c>
      <c r="G13" s="96">
        <v>0.11</v>
      </c>
    </row>
    <row r="14" spans="1:7" x14ac:dyDescent="0.35">
      <c r="A14" s="38" t="s">
        <v>132</v>
      </c>
      <c r="B14" s="38" t="s">
        <v>133</v>
      </c>
      <c r="C14" s="25" t="s">
        <v>139</v>
      </c>
      <c r="D14" s="38">
        <v>452105</v>
      </c>
      <c r="E14" s="38" t="s">
        <v>129</v>
      </c>
      <c r="F14" s="38" t="s">
        <v>135</v>
      </c>
      <c r="G14" s="96">
        <v>0</v>
      </c>
    </row>
    <row r="15" spans="1:7" x14ac:dyDescent="0.35">
      <c r="A15" s="38" t="s">
        <v>132</v>
      </c>
      <c r="B15" s="38" t="s">
        <v>133</v>
      </c>
      <c r="C15" s="25" t="s">
        <v>140</v>
      </c>
      <c r="D15" s="38">
        <v>670080</v>
      </c>
      <c r="E15" s="38" t="s">
        <v>129</v>
      </c>
      <c r="F15" s="38" t="s">
        <v>135</v>
      </c>
      <c r="G15" s="96">
        <v>0.08</v>
      </c>
    </row>
    <row r="16" spans="1:7" x14ac:dyDescent="0.35">
      <c r="A16" s="38" t="s">
        <v>129</v>
      </c>
      <c r="B16" s="38" t="s">
        <v>129</v>
      </c>
      <c r="C16" s="25" t="s">
        <v>129</v>
      </c>
      <c r="D16" s="38" t="s">
        <v>129</v>
      </c>
      <c r="E16" s="38" t="s">
        <v>129</v>
      </c>
      <c r="F16" s="38" t="s">
        <v>129</v>
      </c>
      <c r="G16" s="38" t="s">
        <v>131</v>
      </c>
    </row>
    <row r="17" spans="1:7" x14ac:dyDescent="0.35">
      <c r="A17" s="38" t="s">
        <v>141</v>
      </c>
      <c r="B17" s="38" t="s">
        <v>142</v>
      </c>
      <c r="C17" s="25" t="s">
        <v>143</v>
      </c>
      <c r="D17" s="38">
        <v>510008</v>
      </c>
      <c r="E17" s="38" t="s">
        <v>144</v>
      </c>
      <c r="F17" s="38" t="s">
        <v>145</v>
      </c>
      <c r="G17" s="96">
        <v>1</v>
      </c>
    </row>
    <row r="18" spans="1:7" x14ac:dyDescent="0.35">
      <c r="A18" s="38" t="s">
        <v>129</v>
      </c>
      <c r="B18" s="38" t="s">
        <v>129</v>
      </c>
      <c r="C18" s="25" t="s">
        <v>129</v>
      </c>
      <c r="D18" s="38" t="s">
        <v>129</v>
      </c>
      <c r="E18" s="38" t="s">
        <v>129</v>
      </c>
      <c r="F18" s="38" t="s">
        <v>129</v>
      </c>
      <c r="G18" s="38" t="s">
        <v>131</v>
      </c>
    </row>
    <row r="19" spans="1:7" x14ac:dyDescent="0.35">
      <c r="A19" s="38" t="s">
        <v>146</v>
      </c>
      <c r="B19" s="38" t="s">
        <v>147</v>
      </c>
      <c r="C19" s="25" t="s">
        <v>148</v>
      </c>
      <c r="D19" s="38">
        <v>220046</v>
      </c>
      <c r="E19" s="38" t="s">
        <v>129</v>
      </c>
      <c r="F19" s="38" t="s">
        <v>149</v>
      </c>
      <c r="G19" s="96">
        <v>0.97</v>
      </c>
    </row>
    <row r="20" spans="1:7" x14ac:dyDescent="0.35">
      <c r="A20" s="38" t="s">
        <v>146</v>
      </c>
      <c r="B20" s="38" t="s">
        <v>147</v>
      </c>
      <c r="C20" s="25" t="s">
        <v>150</v>
      </c>
      <c r="D20" s="38">
        <v>221302</v>
      </c>
      <c r="E20" s="38" t="s">
        <v>151</v>
      </c>
      <c r="F20" s="38" t="s">
        <v>152</v>
      </c>
      <c r="G20" s="96">
        <v>0.03</v>
      </c>
    </row>
    <row r="21" spans="1:7" x14ac:dyDescent="0.35">
      <c r="A21" s="38" t="s">
        <v>129</v>
      </c>
      <c r="B21" s="38" t="s">
        <v>129</v>
      </c>
      <c r="C21" s="25" t="s">
        <v>129</v>
      </c>
      <c r="D21" s="38" t="s">
        <v>129</v>
      </c>
      <c r="E21" s="38" t="s">
        <v>129</v>
      </c>
      <c r="F21" s="38" t="s">
        <v>129</v>
      </c>
      <c r="G21" s="38" t="s">
        <v>131</v>
      </c>
    </row>
    <row r="22" spans="1:7" x14ac:dyDescent="0.35">
      <c r="A22" s="38" t="s">
        <v>153</v>
      </c>
      <c r="B22" s="38" t="s">
        <v>154</v>
      </c>
      <c r="C22" s="25" t="s">
        <v>155</v>
      </c>
      <c r="D22" s="38">
        <v>390079</v>
      </c>
      <c r="E22" s="38" t="s">
        <v>129</v>
      </c>
      <c r="F22" s="38" t="s">
        <v>156</v>
      </c>
      <c r="G22" s="96">
        <v>0.93</v>
      </c>
    </row>
    <row r="23" spans="1:7" x14ac:dyDescent="0.35">
      <c r="A23" s="38" t="s">
        <v>153</v>
      </c>
      <c r="B23" s="38" t="s">
        <v>154</v>
      </c>
      <c r="C23" s="25" t="s">
        <v>157</v>
      </c>
      <c r="D23" s="38">
        <v>390236</v>
      </c>
      <c r="E23" s="38" t="s">
        <v>158</v>
      </c>
      <c r="F23" s="38" t="s">
        <v>159</v>
      </c>
      <c r="G23" s="96">
        <v>0.03</v>
      </c>
    </row>
    <row r="24" spans="1:7" ht="14.4" x14ac:dyDescent="0.3">
      <c r="A24" s="38" t="s">
        <v>153</v>
      </c>
      <c r="B24" s="38" t="s">
        <v>154</v>
      </c>
      <c r="C24" s="25" t="s">
        <v>160</v>
      </c>
      <c r="D24" s="38">
        <v>391305</v>
      </c>
      <c r="E24" s="38" t="s">
        <v>129</v>
      </c>
      <c r="F24" s="38" t="s">
        <v>156</v>
      </c>
      <c r="G24" s="96">
        <v>0.05</v>
      </c>
    </row>
    <row r="25" spans="1:7" ht="14.4" x14ac:dyDescent="0.3">
      <c r="A25" s="38" t="s">
        <v>129</v>
      </c>
      <c r="B25" s="38" t="s">
        <v>129</v>
      </c>
      <c r="C25" s="25" t="s">
        <v>129</v>
      </c>
      <c r="D25" s="38" t="s">
        <v>129</v>
      </c>
      <c r="E25" s="38" t="s">
        <v>129</v>
      </c>
      <c r="F25" s="38" t="s">
        <v>129</v>
      </c>
      <c r="G25" s="38" t="s">
        <v>131</v>
      </c>
    </row>
    <row r="26" spans="1:7" ht="14.4" x14ac:dyDescent="0.3">
      <c r="A26" s="38" t="s">
        <v>161</v>
      </c>
      <c r="B26" s="38" t="s">
        <v>162</v>
      </c>
      <c r="C26" s="25" t="s">
        <v>163</v>
      </c>
      <c r="D26" s="38">
        <v>310014</v>
      </c>
      <c r="E26" s="38" t="s">
        <v>159</v>
      </c>
      <c r="F26" s="38" t="s">
        <v>164</v>
      </c>
      <c r="G26" s="96">
        <v>0.25</v>
      </c>
    </row>
    <row r="27" spans="1:7" ht="14.4" x14ac:dyDescent="0.3">
      <c r="A27" s="38" t="s">
        <v>161</v>
      </c>
      <c r="B27" s="38" t="s">
        <v>162</v>
      </c>
      <c r="C27" s="25" t="s">
        <v>165</v>
      </c>
      <c r="D27" s="38">
        <v>310022</v>
      </c>
      <c r="E27" s="38" t="s">
        <v>129</v>
      </c>
      <c r="F27" s="38" t="s">
        <v>166</v>
      </c>
      <c r="G27" s="96">
        <v>0.25</v>
      </c>
    </row>
    <row r="28" spans="1:7" ht="14.4" x14ac:dyDescent="0.3">
      <c r="A28" s="38" t="s">
        <v>161</v>
      </c>
      <c r="B28" s="38" t="s">
        <v>162</v>
      </c>
      <c r="C28" s="25" t="s">
        <v>167</v>
      </c>
      <c r="D28" s="38">
        <v>310029</v>
      </c>
      <c r="E28" s="38" t="s">
        <v>159</v>
      </c>
      <c r="F28" s="38" t="s">
        <v>164</v>
      </c>
      <c r="G28" s="96">
        <v>0.19</v>
      </c>
    </row>
    <row r="29" spans="1:7" ht="14.4" x14ac:dyDescent="0.3">
      <c r="A29" s="38" t="s">
        <v>161</v>
      </c>
      <c r="B29" s="38" t="s">
        <v>162</v>
      </c>
      <c r="C29" s="25" t="s">
        <v>168</v>
      </c>
      <c r="D29" s="38">
        <v>310086</v>
      </c>
      <c r="E29" s="38" t="s">
        <v>129</v>
      </c>
      <c r="F29" s="38" t="s">
        <v>166</v>
      </c>
      <c r="G29" s="96">
        <v>0.31</v>
      </c>
    </row>
    <row r="30" spans="1:7" ht="14.4" x14ac:dyDescent="0.3">
      <c r="A30" s="38" t="s">
        <v>129</v>
      </c>
      <c r="B30" s="38" t="s">
        <v>129</v>
      </c>
      <c r="C30" s="25" t="s">
        <v>129</v>
      </c>
      <c r="D30" s="38" t="s">
        <v>129</v>
      </c>
      <c r="E30" s="38" t="s">
        <v>129</v>
      </c>
      <c r="F30" s="38" t="s">
        <v>129</v>
      </c>
      <c r="G30" s="38" t="s">
        <v>131</v>
      </c>
    </row>
    <row r="31" spans="1:7" ht="14.4" x14ac:dyDescent="0.3">
      <c r="A31" s="38" t="s">
        <v>169</v>
      </c>
      <c r="B31" s="38" t="s">
        <v>170</v>
      </c>
      <c r="C31" s="25" t="s">
        <v>171</v>
      </c>
      <c r="D31" s="38">
        <v>110236</v>
      </c>
      <c r="E31" s="38" t="s">
        <v>172</v>
      </c>
      <c r="F31" s="38" t="s">
        <v>173</v>
      </c>
      <c r="G31" s="96">
        <v>1</v>
      </c>
    </row>
    <row r="32" spans="1:7" ht="14.4" x14ac:dyDescent="0.3">
      <c r="A32" s="38" t="s">
        <v>129</v>
      </c>
      <c r="B32" s="38" t="s">
        <v>129</v>
      </c>
      <c r="C32" s="25" t="s">
        <v>129</v>
      </c>
      <c r="D32" s="38" t="s">
        <v>129</v>
      </c>
      <c r="E32" s="38" t="s">
        <v>129</v>
      </c>
      <c r="F32" s="38" t="s">
        <v>129</v>
      </c>
      <c r="G32" s="38" t="s">
        <v>131</v>
      </c>
    </row>
    <row r="33" spans="1:7" ht="14.4" x14ac:dyDescent="0.3">
      <c r="A33" s="38" t="s">
        <v>174</v>
      </c>
      <c r="B33" s="38" t="s">
        <v>175</v>
      </c>
      <c r="C33" s="25" t="s">
        <v>176</v>
      </c>
      <c r="D33" s="38">
        <v>330090</v>
      </c>
      <c r="E33" s="38" t="s">
        <v>158</v>
      </c>
      <c r="F33" s="38" t="s">
        <v>177</v>
      </c>
      <c r="G33" s="96">
        <v>0.99</v>
      </c>
    </row>
    <row r="34" spans="1:7" ht="14.4" x14ac:dyDescent="0.3">
      <c r="A34" s="38" t="s">
        <v>174</v>
      </c>
      <c r="B34" s="38" t="s">
        <v>175</v>
      </c>
      <c r="C34" s="25" t="s">
        <v>178</v>
      </c>
      <c r="D34" s="38" t="s">
        <v>179</v>
      </c>
      <c r="E34" s="38" t="s">
        <v>129</v>
      </c>
      <c r="F34" s="38" t="s">
        <v>156</v>
      </c>
      <c r="G34" s="96">
        <v>0.01</v>
      </c>
    </row>
    <row r="35" spans="1:7" ht="14.4" x14ac:dyDescent="0.3">
      <c r="A35" s="38" t="s">
        <v>129</v>
      </c>
      <c r="B35" s="38" t="s">
        <v>129</v>
      </c>
      <c r="C35" s="25" t="s">
        <v>129</v>
      </c>
      <c r="D35" s="38" t="s">
        <v>129</v>
      </c>
      <c r="E35" s="38" t="s">
        <v>129</v>
      </c>
      <c r="F35" s="38" t="s">
        <v>129</v>
      </c>
      <c r="G35" s="38" t="s">
        <v>131</v>
      </c>
    </row>
    <row r="36" spans="1:7" ht="14.4" x14ac:dyDescent="0.3">
      <c r="A36" s="38" t="s">
        <v>180</v>
      </c>
      <c r="B36" s="38" t="s">
        <v>181</v>
      </c>
      <c r="C36" s="25" t="s">
        <v>182</v>
      </c>
      <c r="D36" s="38">
        <v>250017</v>
      </c>
      <c r="E36" s="38" t="s">
        <v>183</v>
      </c>
      <c r="F36" s="38" t="s">
        <v>184</v>
      </c>
      <c r="G36" s="96">
        <v>1</v>
      </c>
    </row>
    <row r="37" spans="1:7" ht="14.4" x14ac:dyDescent="0.3">
      <c r="A37" s="38" t="s">
        <v>129</v>
      </c>
      <c r="B37" s="38" t="s">
        <v>129</v>
      </c>
      <c r="C37" s="25" t="s">
        <v>129</v>
      </c>
      <c r="D37" s="38" t="s">
        <v>129</v>
      </c>
      <c r="E37" s="38" t="s">
        <v>129</v>
      </c>
      <c r="F37" s="38" t="s">
        <v>129</v>
      </c>
      <c r="G37" s="38" t="s">
        <v>131</v>
      </c>
    </row>
    <row r="38" spans="1:7" ht="14.4" x14ac:dyDescent="0.3">
      <c r="A38" s="38" t="s">
        <v>185</v>
      </c>
      <c r="B38" s="38" t="s">
        <v>186</v>
      </c>
      <c r="C38" s="25" t="s">
        <v>187</v>
      </c>
      <c r="D38" s="38">
        <v>180051</v>
      </c>
      <c r="E38" s="38" t="s">
        <v>172</v>
      </c>
      <c r="F38" s="38" t="s">
        <v>188</v>
      </c>
      <c r="G38" s="96">
        <v>1</v>
      </c>
    </row>
    <row r="39" spans="1:7" ht="14.4" x14ac:dyDescent="0.3">
      <c r="A39" s="38" t="s">
        <v>129</v>
      </c>
      <c r="B39" s="38" t="s">
        <v>129</v>
      </c>
      <c r="C39" s="25" t="s">
        <v>129</v>
      </c>
      <c r="D39" s="38" t="s">
        <v>129</v>
      </c>
      <c r="E39" s="38" t="s">
        <v>129</v>
      </c>
      <c r="F39" s="38" t="s">
        <v>129</v>
      </c>
      <c r="G39" s="38" t="s">
        <v>131</v>
      </c>
    </row>
    <row r="40" spans="1:7" ht="14.4" x14ac:dyDescent="0.3">
      <c r="A40" s="38" t="s">
        <v>189</v>
      </c>
      <c r="B40" s="38" t="s">
        <v>190</v>
      </c>
      <c r="C40" s="25" t="s">
        <v>191</v>
      </c>
      <c r="D40" s="38">
        <v>291313</v>
      </c>
      <c r="E40" s="38" t="s">
        <v>192</v>
      </c>
      <c r="F40" s="38" t="s">
        <v>193</v>
      </c>
      <c r="G40" s="96">
        <v>1</v>
      </c>
    </row>
    <row r="41" spans="1:7" ht="14.4" x14ac:dyDescent="0.3">
      <c r="A41" s="38" t="s">
        <v>129</v>
      </c>
      <c r="B41" s="38" t="s">
        <v>129</v>
      </c>
      <c r="C41" s="25" t="s">
        <v>129</v>
      </c>
      <c r="D41" s="38" t="s">
        <v>129</v>
      </c>
      <c r="E41" s="38" t="s">
        <v>129</v>
      </c>
      <c r="F41" s="38" t="s">
        <v>129</v>
      </c>
      <c r="G41" s="38" t="s">
        <v>131</v>
      </c>
    </row>
    <row r="42" spans="1:7" ht="14.4" x14ac:dyDescent="0.3">
      <c r="A42" s="38" t="s">
        <v>194</v>
      </c>
      <c r="B42" s="38" t="s">
        <v>181</v>
      </c>
      <c r="C42" s="25" t="s">
        <v>195</v>
      </c>
      <c r="D42" s="38">
        <v>250067</v>
      </c>
      <c r="E42" s="38" t="s">
        <v>183</v>
      </c>
      <c r="F42" s="38" t="s">
        <v>184</v>
      </c>
      <c r="G42" s="96">
        <v>1</v>
      </c>
    </row>
    <row r="43" spans="1:7" ht="14.4" x14ac:dyDescent="0.3">
      <c r="A43" s="38" t="s">
        <v>129</v>
      </c>
      <c r="B43" s="38" t="s">
        <v>129</v>
      </c>
      <c r="C43" s="25" t="s">
        <v>129</v>
      </c>
      <c r="D43" s="38" t="s">
        <v>129</v>
      </c>
      <c r="E43" s="38" t="s">
        <v>129</v>
      </c>
      <c r="F43" s="38" t="s">
        <v>129</v>
      </c>
      <c r="G43" s="38" t="s">
        <v>131</v>
      </c>
    </row>
    <row r="44" spans="1:7" ht="14.4" x14ac:dyDescent="0.3">
      <c r="A44" s="38" t="s">
        <v>196</v>
      </c>
      <c r="B44" s="38" t="s">
        <v>197</v>
      </c>
      <c r="C44" s="25" t="s">
        <v>198</v>
      </c>
      <c r="D44" s="38">
        <v>490019</v>
      </c>
      <c r="E44" s="38" t="s">
        <v>144</v>
      </c>
      <c r="F44" s="38" t="s">
        <v>145</v>
      </c>
      <c r="G44" s="96">
        <v>1</v>
      </c>
    </row>
    <row r="45" spans="1:7" ht="14.4" x14ac:dyDescent="0.3">
      <c r="A45" s="38" t="s">
        <v>129</v>
      </c>
      <c r="B45" s="38" t="s">
        <v>129</v>
      </c>
      <c r="C45" s="25" t="s">
        <v>129</v>
      </c>
      <c r="D45" s="38" t="s">
        <v>129</v>
      </c>
      <c r="E45" s="38" t="s">
        <v>129</v>
      </c>
      <c r="F45" s="38" t="s">
        <v>129</v>
      </c>
      <c r="G45" s="38" t="s">
        <v>131</v>
      </c>
    </row>
    <row r="46" spans="1:7" ht="14.4" x14ac:dyDescent="0.3">
      <c r="A46" s="38" t="s">
        <v>199</v>
      </c>
      <c r="B46" s="38" t="s">
        <v>190</v>
      </c>
      <c r="C46" s="25" t="s">
        <v>200</v>
      </c>
      <c r="D46" s="38">
        <v>291306</v>
      </c>
      <c r="E46" s="38" t="s">
        <v>192</v>
      </c>
      <c r="F46" s="38" t="s">
        <v>193</v>
      </c>
      <c r="G46" s="96">
        <v>1</v>
      </c>
    </row>
    <row r="47" spans="1:7" ht="14.4" x14ac:dyDescent="0.3">
      <c r="A47" s="38" t="s">
        <v>129</v>
      </c>
      <c r="B47" s="38" t="s">
        <v>129</v>
      </c>
      <c r="C47" s="25" t="s">
        <v>129</v>
      </c>
      <c r="D47" s="38" t="s">
        <v>129</v>
      </c>
      <c r="E47" s="38" t="s">
        <v>129</v>
      </c>
      <c r="F47" s="38" t="s">
        <v>129</v>
      </c>
      <c r="G47" s="38" t="s">
        <v>131</v>
      </c>
    </row>
    <row r="48" spans="1:7" ht="14.4" x14ac:dyDescent="0.3">
      <c r="A48" s="38" t="s">
        <v>201</v>
      </c>
      <c r="B48" s="38" t="s">
        <v>175</v>
      </c>
      <c r="C48" s="25" t="s">
        <v>202</v>
      </c>
      <c r="D48" s="38">
        <v>330023</v>
      </c>
      <c r="E48" s="38" t="s">
        <v>129</v>
      </c>
      <c r="F48" s="38" t="s">
        <v>203</v>
      </c>
      <c r="G48" s="96">
        <v>0.92</v>
      </c>
    </row>
    <row r="49" spans="1:7" ht="14.4" x14ac:dyDescent="0.3">
      <c r="A49" s="38" t="s">
        <v>201</v>
      </c>
      <c r="B49" s="38" t="s">
        <v>175</v>
      </c>
      <c r="C49" s="25" t="s">
        <v>204</v>
      </c>
      <c r="D49" s="38">
        <v>330049</v>
      </c>
      <c r="E49" s="38" t="s">
        <v>205</v>
      </c>
      <c r="F49" s="38" t="s">
        <v>152</v>
      </c>
      <c r="G49" s="96">
        <v>0.08</v>
      </c>
    </row>
    <row r="50" spans="1:7" ht="14.4" x14ac:dyDescent="0.3">
      <c r="A50" s="38" t="s">
        <v>129</v>
      </c>
      <c r="B50" s="38" t="s">
        <v>129</v>
      </c>
      <c r="C50" s="25" t="s">
        <v>129</v>
      </c>
      <c r="D50" s="38" t="s">
        <v>129</v>
      </c>
      <c r="E50" s="38" t="s">
        <v>129</v>
      </c>
      <c r="F50" s="38" t="s">
        <v>129</v>
      </c>
      <c r="G50" s="38" t="s">
        <v>131</v>
      </c>
    </row>
    <row r="51" spans="1:7" ht="14.4" x14ac:dyDescent="0.3">
      <c r="A51" s="38" t="s">
        <v>206</v>
      </c>
      <c r="B51" s="38" t="s">
        <v>190</v>
      </c>
      <c r="C51" s="25" t="s">
        <v>207</v>
      </c>
      <c r="D51" s="38">
        <v>290008</v>
      </c>
      <c r="E51" s="38" t="s">
        <v>192</v>
      </c>
      <c r="F51" s="38" t="s">
        <v>208</v>
      </c>
      <c r="G51" s="96">
        <v>1</v>
      </c>
    </row>
    <row r="52" spans="1:7" ht="14.4" x14ac:dyDescent="0.3">
      <c r="A52" s="38" t="s">
        <v>129</v>
      </c>
      <c r="B52" s="38" t="s">
        <v>129</v>
      </c>
      <c r="C52" s="25" t="s">
        <v>129</v>
      </c>
      <c r="D52" s="38" t="s">
        <v>129</v>
      </c>
      <c r="E52" s="38" t="s">
        <v>129</v>
      </c>
      <c r="F52" s="38" t="s">
        <v>129</v>
      </c>
      <c r="G52" s="38" t="s">
        <v>131</v>
      </c>
    </row>
    <row r="53" spans="1:7" ht="14.4" x14ac:dyDescent="0.3">
      <c r="A53" s="38" t="s">
        <v>209</v>
      </c>
      <c r="B53" s="38" t="s">
        <v>154</v>
      </c>
      <c r="C53" s="25" t="s">
        <v>210</v>
      </c>
      <c r="D53" s="38">
        <v>390138</v>
      </c>
      <c r="E53" s="38" t="s">
        <v>158</v>
      </c>
      <c r="F53" s="38" t="s">
        <v>159</v>
      </c>
      <c r="G53" s="96">
        <v>7.0000000000000007E-2</v>
      </c>
    </row>
    <row r="54" spans="1:7" ht="14.4" x14ac:dyDescent="0.3">
      <c r="A54" s="38" t="s">
        <v>209</v>
      </c>
      <c r="B54" s="38" t="s">
        <v>154</v>
      </c>
      <c r="C54" s="25" t="s">
        <v>211</v>
      </c>
      <c r="D54" s="38">
        <v>390151</v>
      </c>
      <c r="E54" s="38" t="s">
        <v>129</v>
      </c>
      <c r="F54" s="38" t="s">
        <v>156</v>
      </c>
      <c r="G54" s="96">
        <v>0.93</v>
      </c>
    </row>
    <row r="55" spans="1:7" ht="14.4" x14ac:dyDescent="0.3">
      <c r="A55" s="38" t="s">
        <v>129</v>
      </c>
      <c r="B55" s="38" t="s">
        <v>129</v>
      </c>
      <c r="C55" s="25" t="s">
        <v>129</v>
      </c>
      <c r="D55" s="38" t="s">
        <v>129</v>
      </c>
      <c r="E55" s="38" t="s">
        <v>129</v>
      </c>
      <c r="F55" s="38" t="s">
        <v>129</v>
      </c>
      <c r="G55" s="38" t="s">
        <v>131</v>
      </c>
    </row>
    <row r="56" spans="1:7" ht="14.4" x14ac:dyDescent="0.3">
      <c r="A56" s="38" t="s">
        <v>212</v>
      </c>
      <c r="B56" s="38" t="s">
        <v>197</v>
      </c>
      <c r="C56" s="25" t="s">
        <v>213</v>
      </c>
      <c r="D56" s="38">
        <v>490022</v>
      </c>
      <c r="E56" s="38" t="s">
        <v>144</v>
      </c>
      <c r="F56" s="38" t="s">
        <v>145</v>
      </c>
      <c r="G56" s="96">
        <v>1</v>
      </c>
    </row>
    <row r="57" spans="1:7" ht="14.4" x14ac:dyDescent="0.3">
      <c r="A57" s="38" t="s">
        <v>129</v>
      </c>
      <c r="B57" s="38" t="s">
        <v>129</v>
      </c>
      <c r="C57" s="25" t="s">
        <v>129</v>
      </c>
      <c r="D57" s="38" t="s">
        <v>129</v>
      </c>
      <c r="E57" s="38" t="s">
        <v>129</v>
      </c>
      <c r="F57" s="38" t="s">
        <v>129</v>
      </c>
      <c r="G57" s="38" t="s">
        <v>131</v>
      </c>
    </row>
    <row r="58" spans="1:7" ht="14.4" x14ac:dyDescent="0.3">
      <c r="A58" s="38" t="s">
        <v>214</v>
      </c>
      <c r="B58" s="38" t="s">
        <v>147</v>
      </c>
      <c r="C58" s="25" t="s">
        <v>215</v>
      </c>
      <c r="D58" s="38">
        <v>220024</v>
      </c>
      <c r="E58" s="38" t="s">
        <v>216</v>
      </c>
      <c r="F58" s="38" t="s">
        <v>151</v>
      </c>
      <c r="G58" s="96">
        <v>0.05</v>
      </c>
    </row>
    <row r="59" spans="1:7" ht="14.4" x14ac:dyDescent="0.3">
      <c r="A59" s="38" t="s">
        <v>214</v>
      </c>
      <c r="B59" s="38" t="s">
        <v>147</v>
      </c>
      <c r="C59" s="25" t="s">
        <v>217</v>
      </c>
      <c r="D59" s="38">
        <v>220030</v>
      </c>
      <c r="E59" s="38" t="s">
        <v>216</v>
      </c>
      <c r="F59" s="38" t="s">
        <v>151</v>
      </c>
      <c r="G59" s="96">
        <v>0.03</v>
      </c>
    </row>
    <row r="60" spans="1:7" ht="14.4" x14ac:dyDescent="0.3">
      <c r="A60" s="38" t="s">
        <v>214</v>
      </c>
      <c r="B60" s="38" t="s">
        <v>147</v>
      </c>
      <c r="C60" s="25" t="s">
        <v>218</v>
      </c>
      <c r="D60" s="38">
        <v>220065</v>
      </c>
      <c r="E60" s="38" t="s">
        <v>129</v>
      </c>
      <c r="F60" s="38" t="s">
        <v>219</v>
      </c>
      <c r="G60" s="96">
        <v>0.03</v>
      </c>
    </row>
    <row r="61" spans="1:7" ht="14.4" x14ac:dyDescent="0.3">
      <c r="A61" s="38" t="s">
        <v>214</v>
      </c>
      <c r="B61" s="38" t="s">
        <v>147</v>
      </c>
      <c r="C61" s="25" t="s">
        <v>220</v>
      </c>
      <c r="D61" s="38">
        <v>220066</v>
      </c>
      <c r="E61" s="38" t="s">
        <v>129</v>
      </c>
      <c r="F61" s="38" t="s">
        <v>219</v>
      </c>
      <c r="G61" s="96">
        <v>0.1</v>
      </c>
    </row>
    <row r="62" spans="1:7" ht="14.4" x14ac:dyDescent="0.3">
      <c r="A62" s="38" t="s">
        <v>214</v>
      </c>
      <c r="B62" s="38" t="s">
        <v>147</v>
      </c>
      <c r="C62" s="25" t="s">
        <v>221</v>
      </c>
      <c r="D62" s="38">
        <v>220077</v>
      </c>
      <c r="E62" s="38" t="s">
        <v>129</v>
      </c>
      <c r="F62" s="38" t="s">
        <v>219</v>
      </c>
      <c r="G62" s="96">
        <v>0.76</v>
      </c>
    </row>
    <row r="63" spans="1:7" ht="14.4" x14ac:dyDescent="0.3">
      <c r="A63" s="38" t="s">
        <v>214</v>
      </c>
      <c r="B63" s="38" t="s">
        <v>147</v>
      </c>
      <c r="C63" s="25" t="s">
        <v>222</v>
      </c>
      <c r="D63" s="38">
        <v>222023</v>
      </c>
      <c r="E63" s="38" t="s">
        <v>129</v>
      </c>
      <c r="F63" s="38" t="s">
        <v>219</v>
      </c>
      <c r="G63" s="96">
        <v>0.02</v>
      </c>
    </row>
    <row r="64" spans="1:7" ht="14.4" x14ac:dyDescent="0.3">
      <c r="A64" s="38" t="s">
        <v>214</v>
      </c>
      <c r="B64" s="38" t="s">
        <v>147</v>
      </c>
      <c r="C64" s="25" t="s">
        <v>223</v>
      </c>
      <c r="D64" s="38">
        <v>222046</v>
      </c>
      <c r="E64" s="38" t="s">
        <v>129</v>
      </c>
      <c r="F64" s="38" t="s">
        <v>219</v>
      </c>
      <c r="G64" s="96">
        <v>0.02</v>
      </c>
    </row>
    <row r="65" spans="1:7" ht="14.4" x14ac:dyDescent="0.3">
      <c r="A65" s="38" t="s">
        <v>214</v>
      </c>
      <c r="B65" s="38" t="s">
        <v>147</v>
      </c>
      <c r="C65" s="25" t="s">
        <v>224</v>
      </c>
      <c r="D65" s="38">
        <v>223030</v>
      </c>
      <c r="E65" s="38" t="s">
        <v>129</v>
      </c>
      <c r="F65" s="38" t="s">
        <v>219</v>
      </c>
      <c r="G65" s="96">
        <v>0.01</v>
      </c>
    </row>
    <row r="66" spans="1:7" ht="14.4" x14ac:dyDescent="0.3">
      <c r="A66" s="38" t="s">
        <v>129</v>
      </c>
      <c r="B66" s="38" t="s">
        <v>129</v>
      </c>
      <c r="C66" s="25" t="s">
        <v>129</v>
      </c>
      <c r="D66" s="38" t="s">
        <v>129</v>
      </c>
      <c r="E66" s="38" t="s">
        <v>129</v>
      </c>
      <c r="F66" s="38" t="s">
        <v>129</v>
      </c>
      <c r="G66" s="38" t="s">
        <v>131</v>
      </c>
    </row>
    <row r="67" spans="1:7" ht="14.4" x14ac:dyDescent="0.3">
      <c r="A67" s="38" t="s">
        <v>225</v>
      </c>
      <c r="B67" s="38" t="s">
        <v>147</v>
      </c>
      <c r="C67" s="25" t="s">
        <v>226</v>
      </c>
      <c r="D67" s="38">
        <v>220015</v>
      </c>
      <c r="E67" s="38" t="s">
        <v>216</v>
      </c>
      <c r="F67" s="38" t="s">
        <v>151</v>
      </c>
      <c r="G67" s="96">
        <v>1</v>
      </c>
    </row>
    <row r="68" spans="1:7" ht="14.4" x14ac:dyDescent="0.3">
      <c r="A68" s="38" t="s">
        <v>129</v>
      </c>
      <c r="B68" s="38" t="s">
        <v>129</v>
      </c>
      <c r="C68" s="25" t="s">
        <v>129</v>
      </c>
      <c r="D68" s="38" t="s">
        <v>129</v>
      </c>
      <c r="E68" s="38" t="s">
        <v>129</v>
      </c>
      <c r="F68" s="38" t="s">
        <v>129</v>
      </c>
      <c r="G68" s="38" t="s">
        <v>131</v>
      </c>
    </row>
    <row r="69" spans="1:7" ht="14.4" x14ac:dyDescent="0.3">
      <c r="A69" s="38" t="s">
        <v>227</v>
      </c>
      <c r="B69" s="38" t="s">
        <v>142</v>
      </c>
      <c r="C69" s="25" t="s">
        <v>228</v>
      </c>
      <c r="D69" s="38">
        <v>510023</v>
      </c>
      <c r="E69" s="38" t="s">
        <v>126</v>
      </c>
      <c r="F69" s="38" t="s">
        <v>158</v>
      </c>
      <c r="G69" s="96">
        <v>1</v>
      </c>
    </row>
    <row r="70" spans="1:7" ht="14.4" x14ac:dyDescent="0.3">
      <c r="A70" s="38" t="s">
        <v>129</v>
      </c>
      <c r="B70" s="38" t="s">
        <v>129</v>
      </c>
      <c r="C70" s="25" t="s">
        <v>129</v>
      </c>
      <c r="D70" s="38" t="s">
        <v>129</v>
      </c>
      <c r="E70" s="38" t="s">
        <v>129</v>
      </c>
      <c r="F70" s="38" t="s">
        <v>129</v>
      </c>
      <c r="G70" s="38" t="s">
        <v>131</v>
      </c>
    </row>
    <row r="71" spans="1:7" ht="14.4" x14ac:dyDescent="0.3">
      <c r="A71" s="38" t="s">
        <v>229</v>
      </c>
      <c r="B71" s="38" t="s">
        <v>186</v>
      </c>
      <c r="C71" s="25" t="s">
        <v>230</v>
      </c>
      <c r="D71" s="38">
        <v>180056</v>
      </c>
      <c r="E71" s="38" t="s">
        <v>231</v>
      </c>
      <c r="F71" s="38" t="s">
        <v>188</v>
      </c>
      <c r="G71" s="96">
        <v>1</v>
      </c>
    </row>
    <row r="72" spans="1:7" ht="14.4" x14ac:dyDescent="0.3">
      <c r="A72" s="38" t="s">
        <v>129</v>
      </c>
      <c r="B72" s="38" t="s">
        <v>129</v>
      </c>
      <c r="C72" s="25" t="s">
        <v>129</v>
      </c>
      <c r="D72" s="38" t="s">
        <v>129</v>
      </c>
      <c r="E72" s="38" t="s">
        <v>129</v>
      </c>
      <c r="F72" s="38" t="s">
        <v>129</v>
      </c>
      <c r="G72" s="38" t="s">
        <v>131</v>
      </c>
    </row>
    <row r="73" spans="1:7" ht="14.4" x14ac:dyDescent="0.3">
      <c r="A73" s="38" t="s">
        <v>232</v>
      </c>
      <c r="B73" s="38" t="s">
        <v>123</v>
      </c>
      <c r="C73" s="25" t="s">
        <v>233</v>
      </c>
      <c r="D73" s="38">
        <v>361332</v>
      </c>
      <c r="E73" s="38" t="s">
        <v>126</v>
      </c>
      <c r="F73" s="38" t="s">
        <v>234</v>
      </c>
      <c r="G73" s="96">
        <v>1</v>
      </c>
    </row>
    <row r="74" spans="1:7" ht="14.4" x14ac:dyDescent="0.3">
      <c r="A74" s="38" t="s">
        <v>129</v>
      </c>
      <c r="B74" s="38" t="s">
        <v>129</v>
      </c>
      <c r="C74" s="25" t="s">
        <v>129</v>
      </c>
      <c r="D74" s="38" t="s">
        <v>129</v>
      </c>
      <c r="E74" s="38" t="s">
        <v>129</v>
      </c>
      <c r="F74" s="38" t="s">
        <v>129</v>
      </c>
      <c r="G74" s="38" t="s">
        <v>131</v>
      </c>
    </row>
    <row r="75" spans="1:7" ht="14.4" x14ac:dyDescent="0.3">
      <c r="A75" s="38" t="s">
        <v>235</v>
      </c>
      <c r="B75" s="38" t="s">
        <v>190</v>
      </c>
      <c r="C75" s="25" t="s">
        <v>236</v>
      </c>
      <c r="D75" s="38">
        <v>291308</v>
      </c>
      <c r="E75" s="38" t="s">
        <v>192</v>
      </c>
      <c r="F75" s="38" t="s">
        <v>193</v>
      </c>
      <c r="G75" s="96">
        <v>1</v>
      </c>
    </row>
    <row r="76" spans="1:7" ht="14.4" x14ac:dyDescent="0.3">
      <c r="A76" s="38" t="s">
        <v>129</v>
      </c>
      <c r="B76" s="38" t="s">
        <v>129</v>
      </c>
      <c r="C76" s="25" t="s">
        <v>129</v>
      </c>
      <c r="D76" s="38" t="s">
        <v>129</v>
      </c>
      <c r="E76" s="38" t="s">
        <v>129</v>
      </c>
      <c r="F76" s="38" t="s">
        <v>129</v>
      </c>
      <c r="G76" s="38" t="s">
        <v>131</v>
      </c>
    </row>
    <row r="77" spans="1:7" ht="14.4" x14ac:dyDescent="0.3">
      <c r="A77" s="38" t="s">
        <v>237</v>
      </c>
      <c r="B77" s="38" t="s">
        <v>123</v>
      </c>
      <c r="C77" s="25" t="s">
        <v>238</v>
      </c>
      <c r="D77" s="38">
        <v>360065</v>
      </c>
      <c r="E77" s="38" t="s">
        <v>129</v>
      </c>
      <c r="F77" s="38" t="s">
        <v>239</v>
      </c>
      <c r="G77" s="96">
        <v>0.95</v>
      </c>
    </row>
    <row r="78" spans="1:7" ht="14.4" x14ac:dyDescent="0.3">
      <c r="A78" s="38" t="s">
        <v>237</v>
      </c>
      <c r="B78" s="38" t="s">
        <v>123</v>
      </c>
      <c r="C78" s="25" t="s">
        <v>240</v>
      </c>
      <c r="D78" s="38">
        <v>361310</v>
      </c>
      <c r="E78" s="38" t="s">
        <v>241</v>
      </c>
      <c r="F78" s="38" t="s">
        <v>125</v>
      </c>
      <c r="G78" s="96">
        <v>0.05</v>
      </c>
    </row>
    <row r="79" spans="1:7" ht="14.4" x14ac:dyDescent="0.3">
      <c r="A79" s="38" t="s">
        <v>129</v>
      </c>
      <c r="B79" s="38" t="s">
        <v>129</v>
      </c>
      <c r="C79" s="25" t="s">
        <v>129</v>
      </c>
      <c r="D79" s="38" t="s">
        <v>129</v>
      </c>
      <c r="E79" s="38" t="s">
        <v>129</v>
      </c>
      <c r="F79" s="38" t="s">
        <v>129</v>
      </c>
      <c r="G79" s="38" t="s">
        <v>131</v>
      </c>
    </row>
    <row r="80" spans="1:7" ht="14.4" x14ac:dyDescent="0.3">
      <c r="A80" s="38" t="s">
        <v>242</v>
      </c>
      <c r="B80" s="38" t="s">
        <v>243</v>
      </c>
      <c r="C80" s="25" t="s">
        <v>244</v>
      </c>
      <c r="D80" s="38">
        <v>40119</v>
      </c>
      <c r="E80" s="38" t="s">
        <v>245</v>
      </c>
      <c r="F80" s="38" t="s">
        <v>246</v>
      </c>
      <c r="G80" s="96">
        <v>1</v>
      </c>
    </row>
    <row r="81" spans="1:7" ht="14.4" x14ac:dyDescent="0.3">
      <c r="A81" s="38" t="s">
        <v>129</v>
      </c>
      <c r="B81" s="38" t="s">
        <v>129</v>
      </c>
      <c r="C81" s="25" t="s">
        <v>129</v>
      </c>
      <c r="D81" s="38" t="s">
        <v>129</v>
      </c>
      <c r="E81" s="38" t="s">
        <v>129</v>
      </c>
      <c r="F81" s="38" t="s">
        <v>129</v>
      </c>
      <c r="G81" s="38" t="s">
        <v>131</v>
      </c>
    </row>
    <row r="82" spans="1:7" ht="14.4" x14ac:dyDescent="0.3">
      <c r="A82" s="38" t="s">
        <v>247</v>
      </c>
      <c r="B82" s="38" t="s">
        <v>142</v>
      </c>
      <c r="C82" s="25" t="s">
        <v>248</v>
      </c>
      <c r="D82" s="38">
        <v>511319</v>
      </c>
      <c r="E82" s="38" t="s">
        <v>144</v>
      </c>
      <c r="F82" s="38" t="s">
        <v>145</v>
      </c>
      <c r="G82" s="96">
        <v>1</v>
      </c>
    </row>
    <row r="83" spans="1:7" ht="14.4" x14ac:dyDescent="0.3">
      <c r="A83" s="38" t="s">
        <v>129</v>
      </c>
      <c r="B83" s="38" t="s">
        <v>129</v>
      </c>
      <c r="C83" s="25" t="s">
        <v>129</v>
      </c>
      <c r="D83" s="38" t="s">
        <v>129</v>
      </c>
      <c r="E83" s="38" t="s">
        <v>129</v>
      </c>
      <c r="F83" s="38" t="s">
        <v>129</v>
      </c>
      <c r="G83" s="38" t="s">
        <v>131</v>
      </c>
    </row>
    <row r="84" spans="1:7" ht="14.4" x14ac:dyDescent="0.3">
      <c r="A84" s="38" t="s">
        <v>249</v>
      </c>
      <c r="B84" s="38" t="s">
        <v>250</v>
      </c>
      <c r="C84" s="25" t="s">
        <v>251</v>
      </c>
      <c r="D84" s="38">
        <v>70004</v>
      </c>
      <c r="E84" s="38" t="s">
        <v>129</v>
      </c>
      <c r="F84" s="38" t="s">
        <v>219</v>
      </c>
      <c r="G84" s="96">
        <v>0.11</v>
      </c>
    </row>
    <row r="85" spans="1:7" ht="14.4" x14ac:dyDescent="0.3">
      <c r="A85" s="38" t="s">
        <v>249</v>
      </c>
      <c r="B85" s="38" t="s">
        <v>250</v>
      </c>
      <c r="C85" s="25" t="s">
        <v>252</v>
      </c>
      <c r="D85" s="38">
        <v>70011</v>
      </c>
      <c r="E85" s="38" t="s">
        <v>129</v>
      </c>
      <c r="F85" s="38" t="s">
        <v>219</v>
      </c>
      <c r="G85" s="96">
        <v>0.89</v>
      </c>
    </row>
    <row r="86" spans="1:7" ht="14.4" x14ac:dyDescent="0.3">
      <c r="A86" s="38" t="s">
        <v>249</v>
      </c>
      <c r="B86" s="38" t="s">
        <v>250</v>
      </c>
      <c r="C86" s="25" t="s">
        <v>253</v>
      </c>
      <c r="D86" s="38">
        <v>70019</v>
      </c>
      <c r="E86" s="38" t="s">
        <v>216</v>
      </c>
      <c r="F86" s="38" t="s">
        <v>151</v>
      </c>
      <c r="G86" s="96">
        <v>0.01</v>
      </c>
    </row>
    <row r="87" spans="1:7" ht="14.4" x14ac:dyDescent="0.3">
      <c r="A87" s="38" t="s">
        <v>129</v>
      </c>
      <c r="B87" s="38" t="s">
        <v>129</v>
      </c>
      <c r="C87" s="25" t="s">
        <v>129</v>
      </c>
      <c r="D87" s="38" t="s">
        <v>129</v>
      </c>
      <c r="E87" s="38" t="s">
        <v>129</v>
      </c>
      <c r="F87" s="38" t="s">
        <v>129</v>
      </c>
      <c r="G87" s="38" t="s">
        <v>131</v>
      </c>
    </row>
    <row r="88" spans="1:7" ht="14.4" x14ac:dyDescent="0.3">
      <c r="A88" s="38" t="s">
        <v>254</v>
      </c>
      <c r="B88" s="38" t="s">
        <v>255</v>
      </c>
      <c r="C88" s="25" t="s">
        <v>256</v>
      </c>
      <c r="D88" s="38">
        <v>230054</v>
      </c>
      <c r="E88" s="38" t="s">
        <v>257</v>
      </c>
      <c r="F88" s="38" t="s">
        <v>258</v>
      </c>
      <c r="G88" s="96">
        <v>0.96</v>
      </c>
    </row>
    <row r="89" spans="1:7" ht="14.4" x14ac:dyDescent="0.3">
      <c r="A89" s="38" t="s">
        <v>254</v>
      </c>
      <c r="B89" s="38" t="s">
        <v>255</v>
      </c>
      <c r="C89" s="25" t="s">
        <v>259</v>
      </c>
      <c r="D89" s="38">
        <v>231321</v>
      </c>
      <c r="E89" s="38" t="s">
        <v>129</v>
      </c>
      <c r="F89" s="38" t="s">
        <v>260</v>
      </c>
      <c r="G89" s="96">
        <v>0.04</v>
      </c>
    </row>
    <row r="90" spans="1:7" ht="14.4" x14ac:dyDescent="0.3">
      <c r="A90" s="38" t="s">
        <v>129</v>
      </c>
      <c r="B90" s="38" t="s">
        <v>129</v>
      </c>
      <c r="C90" s="25" t="s">
        <v>129</v>
      </c>
      <c r="D90" s="38" t="s">
        <v>129</v>
      </c>
      <c r="E90" s="38" t="s">
        <v>129</v>
      </c>
      <c r="F90" s="38" t="s">
        <v>129</v>
      </c>
      <c r="G90" s="38" t="s">
        <v>131</v>
      </c>
    </row>
    <row r="91" spans="1:7" ht="14.4" x14ac:dyDescent="0.3">
      <c r="A91" s="38" t="s">
        <v>261</v>
      </c>
      <c r="B91" s="38" t="s">
        <v>142</v>
      </c>
      <c r="C91" s="25" t="s">
        <v>262</v>
      </c>
      <c r="D91" s="38">
        <v>510013</v>
      </c>
      <c r="E91" s="38" t="s">
        <v>126</v>
      </c>
      <c r="F91" s="38" t="s">
        <v>158</v>
      </c>
      <c r="G91" s="96">
        <v>1</v>
      </c>
    </row>
    <row r="92" spans="1:7" ht="14.4" x14ac:dyDescent="0.3">
      <c r="A92" s="38" t="s">
        <v>129</v>
      </c>
      <c r="B92" s="38" t="s">
        <v>129</v>
      </c>
      <c r="C92" s="25" t="s">
        <v>129</v>
      </c>
      <c r="D92" s="38" t="s">
        <v>129</v>
      </c>
      <c r="E92" s="38" t="s">
        <v>129</v>
      </c>
      <c r="F92" s="38" t="s">
        <v>129</v>
      </c>
      <c r="G92" s="38" t="s">
        <v>131</v>
      </c>
    </row>
    <row r="93" spans="1:7" ht="14.4" x14ac:dyDescent="0.3">
      <c r="A93" s="38" t="s">
        <v>263</v>
      </c>
      <c r="B93" s="38" t="s">
        <v>264</v>
      </c>
      <c r="C93" s="25" t="s">
        <v>265</v>
      </c>
      <c r="D93" s="38">
        <v>100044</v>
      </c>
      <c r="E93" s="38" t="s">
        <v>266</v>
      </c>
      <c r="F93" s="38" t="s">
        <v>267</v>
      </c>
      <c r="G93" s="96">
        <v>1</v>
      </c>
    </row>
    <row r="94" spans="1:7" ht="14.4" x14ac:dyDescent="0.3">
      <c r="A94" s="38" t="s">
        <v>263</v>
      </c>
      <c r="B94" s="38" t="s">
        <v>264</v>
      </c>
      <c r="C94" s="25" t="s">
        <v>268</v>
      </c>
      <c r="D94" s="38">
        <v>103044</v>
      </c>
      <c r="E94" s="38" t="s">
        <v>129</v>
      </c>
      <c r="F94" s="38" t="s">
        <v>269</v>
      </c>
      <c r="G94" s="96">
        <v>0</v>
      </c>
    </row>
    <row r="95" spans="1:7" ht="14.4" x14ac:dyDescent="0.3">
      <c r="A95" s="38" t="s">
        <v>129</v>
      </c>
      <c r="B95" s="38" t="s">
        <v>129</v>
      </c>
      <c r="C95" s="25" t="s">
        <v>129</v>
      </c>
      <c r="D95" s="38" t="s">
        <v>129</v>
      </c>
      <c r="E95" s="38" t="s">
        <v>129</v>
      </c>
      <c r="F95" s="38" t="s">
        <v>129</v>
      </c>
      <c r="G95" s="38" t="s">
        <v>131</v>
      </c>
    </row>
    <row r="96" spans="1:7" ht="14.4" x14ac:dyDescent="0.3">
      <c r="A96" s="38" t="s">
        <v>270</v>
      </c>
      <c r="B96" s="38" t="s">
        <v>190</v>
      </c>
      <c r="C96" s="25" t="s">
        <v>271</v>
      </c>
      <c r="D96" s="38">
        <v>291300</v>
      </c>
      <c r="E96" s="38" t="s">
        <v>192</v>
      </c>
      <c r="F96" s="38" t="s">
        <v>193</v>
      </c>
      <c r="G96" s="96">
        <v>1</v>
      </c>
    </row>
    <row r="97" spans="1:7" ht="14.4" x14ac:dyDescent="0.3">
      <c r="A97" s="38" t="s">
        <v>129</v>
      </c>
      <c r="B97" s="38" t="s">
        <v>129</v>
      </c>
      <c r="C97" s="25" t="s">
        <v>129</v>
      </c>
      <c r="D97" s="38" t="s">
        <v>129</v>
      </c>
      <c r="E97" s="38" t="s">
        <v>129</v>
      </c>
      <c r="F97" s="38" t="s">
        <v>129</v>
      </c>
      <c r="G97" s="38" t="s">
        <v>131</v>
      </c>
    </row>
    <row r="98" spans="1:7" ht="14.4" x14ac:dyDescent="0.3">
      <c r="A98" s="38" t="s">
        <v>272</v>
      </c>
      <c r="B98" s="38" t="s">
        <v>273</v>
      </c>
      <c r="C98" s="25" t="s">
        <v>274</v>
      </c>
      <c r="D98" s="38">
        <v>30055</v>
      </c>
      <c r="E98" s="38" t="s">
        <v>192</v>
      </c>
      <c r="F98" s="38" t="s">
        <v>275</v>
      </c>
      <c r="G98" s="96">
        <v>0.34</v>
      </c>
    </row>
    <row r="99" spans="1:7" ht="14.4" x14ac:dyDescent="0.3">
      <c r="A99" s="38" t="s">
        <v>272</v>
      </c>
      <c r="B99" s="38" t="s">
        <v>273</v>
      </c>
      <c r="C99" s="25" t="s">
        <v>276</v>
      </c>
      <c r="D99" s="38">
        <v>30069</v>
      </c>
      <c r="E99" s="38" t="s">
        <v>192</v>
      </c>
      <c r="F99" s="38" t="s">
        <v>275</v>
      </c>
      <c r="G99" s="96">
        <v>0.36</v>
      </c>
    </row>
    <row r="100" spans="1:7" ht="14.4" x14ac:dyDescent="0.3">
      <c r="A100" s="38" t="s">
        <v>272</v>
      </c>
      <c r="B100" s="38" t="s">
        <v>273</v>
      </c>
      <c r="C100" s="25" t="s">
        <v>277</v>
      </c>
      <c r="D100" s="38">
        <v>30101</v>
      </c>
      <c r="E100" s="38" t="s">
        <v>192</v>
      </c>
      <c r="F100" s="38" t="s">
        <v>275</v>
      </c>
      <c r="G100" s="96">
        <v>0.26</v>
      </c>
    </row>
    <row r="101" spans="1:7" ht="14.4" x14ac:dyDescent="0.3">
      <c r="A101" s="38" t="s">
        <v>272</v>
      </c>
      <c r="B101" s="38" t="s">
        <v>273</v>
      </c>
      <c r="C101" s="25" t="s">
        <v>278</v>
      </c>
      <c r="D101" s="38">
        <v>30117</v>
      </c>
      <c r="E101" s="38" t="s">
        <v>192</v>
      </c>
      <c r="F101" s="38" t="s">
        <v>275</v>
      </c>
      <c r="G101" s="96">
        <v>0.05</v>
      </c>
    </row>
    <row r="102" spans="1:7" ht="14.4" x14ac:dyDescent="0.3">
      <c r="A102" s="38" t="s">
        <v>129</v>
      </c>
      <c r="B102" s="38" t="s">
        <v>129</v>
      </c>
      <c r="C102" s="25" t="s">
        <v>129</v>
      </c>
      <c r="D102" s="38" t="s">
        <v>129</v>
      </c>
      <c r="E102" s="38" t="s">
        <v>129</v>
      </c>
      <c r="F102" s="38" t="s">
        <v>129</v>
      </c>
      <c r="G102" s="38" t="s">
        <v>131</v>
      </c>
    </row>
    <row r="103" spans="1:7" ht="14.4" x14ac:dyDescent="0.3">
      <c r="A103" s="38" t="s">
        <v>279</v>
      </c>
      <c r="B103" s="38" t="s">
        <v>142</v>
      </c>
      <c r="C103" s="25" t="s">
        <v>280</v>
      </c>
      <c r="D103" s="38">
        <v>511309</v>
      </c>
      <c r="E103" s="38" t="s">
        <v>158</v>
      </c>
      <c r="F103" s="38" t="s">
        <v>145</v>
      </c>
      <c r="G103" s="96">
        <v>1</v>
      </c>
    </row>
    <row r="104" spans="1:7" ht="14.4" x14ac:dyDescent="0.3">
      <c r="A104" s="38" t="s">
        <v>129</v>
      </c>
      <c r="B104" s="38" t="s">
        <v>129</v>
      </c>
      <c r="C104" s="25" t="s">
        <v>129</v>
      </c>
      <c r="D104" s="38" t="s">
        <v>129</v>
      </c>
      <c r="E104" s="38" t="s">
        <v>129</v>
      </c>
      <c r="F104" s="38" t="s">
        <v>129</v>
      </c>
      <c r="G104" s="38" t="s">
        <v>131</v>
      </c>
    </row>
    <row r="105" spans="1:7" ht="14.4" x14ac:dyDescent="0.3">
      <c r="A105" s="38" t="s">
        <v>281</v>
      </c>
      <c r="B105" s="38" t="s">
        <v>170</v>
      </c>
      <c r="C105" s="25" t="s">
        <v>282</v>
      </c>
      <c r="D105" s="38">
        <v>110064</v>
      </c>
      <c r="E105" s="38" t="s">
        <v>283</v>
      </c>
      <c r="F105" s="38" t="s">
        <v>173</v>
      </c>
      <c r="G105" s="96">
        <v>0.54</v>
      </c>
    </row>
    <row r="106" spans="1:7" ht="14.4" x14ac:dyDescent="0.3">
      <c r="A106" s="38" t="s">
        <v>281</v>
      </c>
      <c r="B106" s="38" t="s">
        <v>170</v>
      </c>
      <c r="C106" s="25" t="s">
        <v>284</v>
      </c>
      <c r="D106" s="38">
        <v>110129</v>
      </c>
      <c r="E106" s="38" t="s">
        <v>283</v>
      </c>
      <c r="F106" s="38" t="s">
        <v>173</v>
      </c>
      <c r="G106" s="96">
        <v>0.43</v>
      </c>
    </row>
    <row r="107" spans="1:7" ht="14.4" x14ac:dyDescent="0.3">
      <c r="A107" s="38" t="s">
        <v>281</v>
      </c>
      <c r="B107" s="38" t="s">
        <v>170</v>
      </c>
      <c r="C107" s="25" t="s">
        <v>285</v>
      </c>
      <c r="D107" s="38">
        <v>110200</v>
      </c>
      <c r="E107" s="38" t="s">
        <v>283</v>
      </c>
      <c r="F107" s="38" t="s">
        <v>173</v>
      </c>
      <c r="G107" s="96">
        <v>0.03</v>
      </c>
    </row>
    <row r="108" spans="1:7" ht="14.4" x14ac:dyDescent="0.3">
      <c r="A108" s="38" t="s">
        <v>129</v>
      </c>
      <c r="B108" s="38" t="s">
        <v>129</v>
      </c>
      <c r="C108" s="25" t="s">
        <v>129</v>
      </c>
      <c r="D108" s="38" t="s">
        <v>129</v>
      </c>
      <c r="E108" s="38" t="s">
        <v>129</v>
      </c>
      <c r="F108" s="38" t="s">
        <v>129</v>
      </c>
      <c r="G108" s="38" t="s">
        <v>131</v>
      </c>
    </row>
    <row r="109" spans="1:7" ht="14.4" x14ac:dyDescent="0.3">
      <c r="A109" s="38" t="s">
        <v>286</v>
      </c>
      <c r="B109" s="38" t="s">
        <v>250</v>
      </c>
      <c r="C109" s="25" t="s">
        <v>287</v>
      </c>
      <c r="D109" s="38">
        <v>70005</v>
      </c>
      <c r="E109" s="38" t="s">
        <v>129</v>
      </c>
      <c r="F109" s="38" t="s">
        <v>149</v>
      </c>
      <c r="G109" s="96">
        <v>0.12</v>
      </c>
    </row>
    <row r="110" spans="1:7" ht="14.4" x14ac:dyDescent="0.3">
      <c r="A110" s="38" t="s">
        <v>286</v>
      </c>
      <c r="B110" s="38" t="s">
        <v>250</v>
      </c>
      <c r="C110" s="25" t="s">
        <v>288</v>
      </c>
      <c r="D110" s="38">
        <v>70016</v>
      </c>
      <c r="E110" s="38" t="s">
        <v>129</v>
      </c>
      <c r="F110" s="38" t="s">
        <v>149</v>
      </c>
      <c r="G110" s="96">
        <v>0.09</v>
      </c>
    </row>
    <row r="111" spans="1:7" ht="14.4" x14ac:dyDescent="0.3">
      <c r="A111" s="38" t="s">
        <v>286</v>
      </c>
      <c r="B111" s="38" t="s">
        <v>250</v>
      </c>
      <c r="C111" s="25" t="s">
        <v>289</v>
      </c>
      <c r="D111" s="38">
        <v>70017</v>
      </c>
      <c r="E111" s="38" t="s">
        <v>151</v>
      </c>
      <c r="F111" s="38" t="s">
        <v>216</v>
      </c>
      <c r="G111" s="96">
        <v>0.09</v>
      </c>
    </row>
    <row r="112" spans="1:7" ht="14.4" x14ac:dyDescent="0.3">
      <c r="A112" s="38" t="s">
        <v>286</v>
      </c>
      <c r="B112" s="38" t="s">
        <v>250</v>
      </c>
      <c r="C112" s="25" t="s">
        <v>290</v>
      </c>
      <c r="D112" s="38">
        <v>70022</v>
      </c>
      <c r="E112" s="38" t="s">
        <v>129</v>
      </c>
      <c r="F112" s="38" t="s">
        <v>149</v>
      </c>
      <c r="G112" s="96">
        <v>0.64</v>
      </c>
    </row>
    <row r="113" spans="1:7" ht="14.4" x14ac:dyDescent="0.3">
      <c r="A113" s="38" t="s">
        <v>286</v>
      </c>
      <c r="B113" s="38" t="s">
        <v>250</v>
      </c>
      <c r="C113" s="25" t="s">
        <v>291</v>
      </c>
      <c r="D113" s="38">
        <v>70031</v>
      </c>
      <c r="E113" s="38" t="s">
        <v>129</v>
      </c>
      <c r="F113" s="38" t="s">
        <v>149</v>
      </c>
      <c r="G113" s="96">
        <v>0.04</v>
      </c>
    </row>
    <row r="114" spans="1:7" ht="14.4" x14ac:dyDescent="0.3">
      <c r="A114" s="38" t="s">
        <v>286</v>
      </c>
      <c r="B114" s="38" t="s">
        <v>250</v>
      </c>
      <c r="C114" s="25" t="s">
        <v>292</v>
      </c>
      <c r="D114" s="38">
        <v>70039</v>
      </c>
      <c r="E114" s="38" t="s">
        <v>129</v>
      </c>
      <c r="F114" s="38" t="s">
        <v>149</v>
      </c>
      <c r="G114" s="96">
        <v>0</v>
      </c>
    </row>
    <row r="115" spans="1:7" ht="14.4" x14ac:dyDescent="0.3">
      <c r="A115" s="38" t="s">
        <v>286</v>
      </c>
      <c r="B115" s="38" t="s">
        <v>250</v>
      </c>
      <c r="C115" s="25" t="s">
        <v>293</v>
      </c>
      <c r="D115" s="38">
        <v>72003</v>
      </c>
      <c r="E115" s="38" t="s">
        <v>129</v>
      </c>
      <c r="F115" s="38" t="s">
        <v>149</v>
      </c>
      <c r="G115" s="96">
        <v>0.01</v>
      </c>
    </row>
    <row r="116" spans="1:7" ht="14.4" x14ac:dyDescent="0.3">
      <c r="A116" s="38" t="s">
        <v>129</v>
      </c>
      <c r="B116" s="38" t="s">
        <v>129</v>
      </c>
      <c r="C116" s="25" t="s">
        <v>129</v>
      </c>
      <c r="D116" s="38" t="s">
        <v>129</v>
      </c>
      <c r="E116" s="38" t="s">
        <v>129</v>
      </c>
      <c r="F116" s="38" t="s">
        <v>129</v>
      </c>
      <c r="G116" s="38" t="s">
        <v>131</v>
      </c>
    </row>
    <row r="117" spans="1:7" ht="14.4" x14ac:dyDescent="0.3">
      <c r="A117" s="38" t="s">
        <v>294</v>
      </c>
      <c r="B117" s="38" t="s">
        <v>162</v>
      </c>
      <c r="C117" s="25" t="s">
        <v>295</v>
      </c>
      <c r="D117" s="38">
        <v>310041</v>
      </c>
      <c r="E117" s="38" t="s">
        <v>129</v>
      </c>
      <c r="F117" s="38" t="s">
        <v>296</v>
      </c>
      <c r="G117" s="96">
        <v>0.54</v>
      </c>
    </row>
    <row r="118" spans="1:7" ht="14.4" x14ac:dyDescent="0.3">
      <c r="A118" s="38" t="s">
        <v>294</v>
      </c>
      <c r="B118" s="38" t="s">
        <v>162</v>
      </c>
      <c r="C118" s="25" t="s">
        <v>297</v>
      </c>
      <c r="D118" s="38">
        <v>310052</v>
      </c>
      <c r="E118" s="38" t="s">
        <v>129</v>
      </c>
      <c r="F118" s="38" t="s">
        <v>296</v>
      </c>
      <c r="G118" s="96">
        <v>0.2</v>
      </c>
    </row>
    <row r="119" spans="1:7" ht="14.4" x14ac:dyDescent="0.3">
      <c r="A119" s="38" t="s">
        <v>294</v>
      </c>
      <c r="B119" s="38" t="s">
        <v>162</v>
      </c>
      <c r="C119" s="25" t="s">
        <v>298</v>
      </c>
      <c r="D119" s="38">
        <v>310084</v>
      </c>
      <c r="E119" s="38" t="s">
        <v>129</v>
      </c>
      <c r="F119" s="38" t="s">
        <v>296</v>
      </c>
      <c r="G119" s="96">
        <v>0.1</v>
      </c>
    </row>
    <row r="120" spans="1:7" ht="14.4" x14ac:dyDescent="0.3">
      <c r="A120" s="38" t="s">
        <v>294</v>
      </c>
      <c r="B120" s="38" t="s">
        <v>162</v>
      </c>
      <c r="C120" s="25" t="s">
        <v>299</v>
      </c>
      <c r="D120" s="38">
        <v>310113</v>
      </c>
      <c r="E120" s="38" t="s">
        <v>164</v>
      </c>
      <c r="F120" s="38" t="s">
        <v>159</v>
      </c>
      <c r="G120" s="96">
        <v>7.0000000000000007E-2</v>
      </c>
    </row>
    <row r="121" spans="1:7" ht="14.4" x14ac:dyDescent="0.3">
      <c r="A121" s="38" t="s">
        <v>294</v>
      </c>
      <c r="B121" s="38" t="s">
        <v>162</v>
      </c>
      <c r="C121" s="25" t="s">
        <v>300</v>
      </c>
      <c r="D121" s="38">
        <v>312017</v>
      </c>
      <c r="E121" s="38" t="s">
        <v>129</v>
      </c>
      <c r="F121" s="38" t="s">
        <v>296</v>
      </c>
      <c r="G121" s="96">
        <v>0.08</v>
      </c>
    </row>
    <row r="122" spans="1:7" ht="14.4" x14ac:dyDescent="0.3">
      <c r="A122" s="38" t="s">
        <v>294</v>
      </c>
      <c r="B122" s="38" t="s">
        <v>162</v>
      </c>
      <c r="C122" s="25" t="s">
        <v>301</v>
      </c>
      <c r="D122" s="38">
        <v>313029</v>
      </c>
      <c r="E122" s="38" t="s">
        <v>129</v>
      </c>
      <c r="F122" s="38" t="s">
        <v>296</v>
      </c>
      <c r="G122" s="96">
        <v>0</v>
      </c>
    </row>
    <row r="123" spans="1:7" ht="14.4" x14ac:dyDescent="0.3">
      <c r="A123" s="38" t="s">
        <v>294</v>
      </c>
      <c r="B123" s="38" t="s">
        <v>162</v>
      </c>
      <c r="C123" s="25" t="s">
        <v>302</v>
      </c>
      <c r="D123" s="38">
        <v>314022</v>
      </c>
      <c r="E123" s="38" t="s">
        <v>129</v>
      </c>
      <c r="F123" s="38" t="s">
        <v>296</v>
      </c>
      <c r="G123" s="96">
        <v>0</v>
      </c>
    </row>
    <row r="124" spans="1:7" ht="14.4" x14ac:dyDescent="0.3">
      <c r="A124" s="38" t="s">
        <v>129</v>
      </c>
      <c r="B124" s="38" t="s">
        <v>129</v>
      </c>
      <c r="C124" s="25" t="s">
        <v>129</v>
      </c>
      <c r="D124" s="38" t="s">
        <v>129</v>
      </c>
      <c r="E124" s="38" t="s">
        <v>129</v>
      </c>
      <c r="F124" s="38" t="s">
        <v>129</v>
      </c>
      <c r="G124" s="38" t="s">
        <v>131</v>
      </c>
    </row>
    <row r="125" spans="1:7" ht="14.4" x14ac:dyDescent="0.3">
      <c r="A125" s="38" t="s">
        <v>303</v>
      </c>
      <c r="B125" s="38" t="s">
        <v>142</v>
      </c>
      <c r="C125" s="25" t="s">
        <v>304</v>
      </c>
      <c r="D125" s="38">
        <v>510039</v>
      </c>
      <c r="E125" s="38" t="s">
        <v>129</v>
      </c>
      <c r="F125" s="38" t="s">
        <v>305</v>
      </c>
      <c r="G125" s="96">
        <v>0.12</v>
      </c>
    </row>
    <row r="126" spans="1:7" ht="14.4" x14ac:dyDescent="0.3">
      <c r="A126" s="38" t="s">
        <v>303</v>
      </c>
      <c r="B126" s="38" t="s">
        <v>142</v>
      </c>
      <c r="C126" s="25" t="s">
        <v>306</v>
      </c>
      <c r="D126" s="38">
        <v>510050</v>
      </c>
      <c r="E126" s="38" t="s">
        <v>126</v>
      </c>
      <c r="F126" s="38" t="s">
        <v>158</v>
      </c>
      <c r="G126" s="96">
        <v>0.88</v>
      </c>
    </row>
    <row r="127" spans="1:7" ht="14.4" x14ac:dyDescent="0.3">
      <c r="A127" s="38" t="s">
        <v>129</v>
      </c>
      <c r="B127" s="38" t="s">
        <v>129</v>
      </c>
      <c r="C127" s="25" t="s">
        <v>129</v>
      </c>
      <c r="D127" s="38" t="s">
        <v>129</v>
      </c>
      <c r="E127" s="38" t="s">
        <v>129</v>
      </c>
      <c r="F127" s="38" t="s">
        <v>129</v>
      </c>
      <c r="G127" s="38" t="s">
        <v>131</v>
      </c>
    </row>
    <row r="128" spans="1:7" ht="14.4" x14ac:dyDescent="0.3">
      <c r="A128" s="38" t="s">
        <v>307</v>
      </c>
      <c r="B128" s="38" t="s">
        <v>175</v>
      </c>
      <c r="C128" s="25" t="s">
        <v>308</v>
      </c>
      <c r="D128" s="38">
        <v>330044</v>
      </c>
      <c r="E128" s="38" t="s">
        <v>129</v>
      </c>
      <c r="F128" s="38" t="s">
        <v>309</v>
      </c>
      <c r="G128" s="96">
        <v>0.51</v>
      </c>
    </row>
    <row r="129" spans="1:7" ht="14.4" x14ac:dyDescent="0.3">
      <c r="A129" s="38" t="s">
        <v>307</v>
      </c>
      <c r="B129" s="38" t="s">
        <v>175</v>
      </c>
      <c r="C129" s="25" t="s">
        <v>310</v>
      </c>
      <c r="D129" s="38">
        <v>330215</v>
      </c>
      <c r="E129" s="38" t="s">
        <v>152</v>
      </c>
      <c r="F129" s="38" t="s">
        <v>177</v>
      </c>
      <c r="G129" s="96">
        <v>0.09</v>
      </c>
    </row>
    <row r="130" spans="1:7" ht="14.4" x14ac:dyDescent="0.3">
      <c r="A130" s="38" t="s">
        <v>307</v>
      </c>
      <c r="B130" s="38" t="s">
        <v>175</v>
      </c>
      <c r="C130" s="25" t="s">
        <v>311</v>
      </c>
      <c r="D130" s="38">
        <v>330245</v>
      </c>
      <c r="E130" s="38" t="s">
        <v>129</v>
      </c>
      <c r="F130" s="38" t="s">
        <v>309</v>
      </c>
      <c r="G130" s="96">
        <v>0.4</v>
      </c>
    </row>
    <row r="131" spans="1:7" ht="14.4" x14ac:dyDescent="0.3">
      <c r="A131" s="38" t="s">
        <v>129</v>
      </c>
      <c r="B131" s="38" t="s">
        <v>129</v>
      </c>
      <c r="C131" s="25" t="s">
        <v>129</v>
      </c>
      <c r="D131" s="38" t="s">
        <v>129</v>
      </c>
      <c r="E131" s="38" t="s">
        <v>129</v>
      </c>
      <c r="F131" s="38" t="s">
        <v>129</v>
      </c>
      <c r="G131" s="38" t="s">
        <v>131</v>
      </c>
    </row>
    <row r="132" spans="1:7" ht="14.4" x14ac:dyDescent="0.3">
      <c r="A132" s="38" t="s">
        <v>312</v>
      </c>
      <c r="B132" s="38" t="s">
        <v>313</v>
      </c>
      <c r="C132" s="25" t="s">
        <v>314</v>
      </c>
      <c r="D132" s="38">
        <v>520009</v>
      </c>
      <c r="E132" s="38" t="s">
        <v>258</v>
      </c>
      <c r="F132" s="38" t="s">
        <v>315</v>
      </c>
      <c r="G132" s="96">
        <v>0.52</v>
      </c>
    </row>
    <row r="133" spans="1:7" ht="14.4" x14ac:dyDescent="0.3">
      <c r="A133" s="38" t="s">
        <v>312</v>
      </c>
      <c r="B133" s="38" t="s">
        <v>313</v>
      </c>
      <c r="C133" s="25" t="s">
        <v>316</v>
      </c>
      <c r="D133" s="38">
        <v>520160</v>
      </c>
      <c r="E133" s="38" t="s">
        <v>129</v>
      </c>
      <c r="F133" s="38" t="s">
        <v>317</v>
      </c>
      <c r="G133" s="96">
        <v>0.46</v>
      </c>
    </row>
    <row r="134" spans="1:7" ht="14.4" x14ac:dyDescent="0.3">
      <c r="A134" s="38" t="s">
        <v>312</v>
      </c>
      <c r="B134" s="38" t="s">
        <v>313</v>
      </c>
      <c r="C134" s="25" t="s">
        <v>318</v>
      </c>
      <c r="D134" s="38">
        <v>521326</v>
      </c>
      <c r="E134" s="38" t="s">
        <v>258</v>
      </c>
      <c r="F134" s="38" t="s">
        <v>315</v>
      </c>
      <c r="G134" s="96">
        <v>0.02</v>
      </c>
    </row>
    <row r="135" spans="1:7" ht="14.4" x14ac:dyDescent="0.3">
      <c r="A135" s="38" t="s">
        <v>129</v>
      </c>
      <c r="B135" s="38" t="s">
        <v>129</v>
      </c>
      <c r="C135" s="25" t="s">
        <v>129</v>
      </c>
      <c r="D135" s="38" t="s">
        <v>129</v>
      </c>
      <c r="E135" s="38" t="s">
        <v>129</v>
      </c>
      <c r="F135" s="38" t="s">
        <v>129</v>
      </c>
      <c r="G135" s="38" t="s">
        <v>131</v>
      </c>
    </row>
    <row r="136" spans="1:7" ht="14.4" x14ac:dyDescent="0.3">
      <c r="A136" s="38" t="s">
        <v>319</v>
      </c>
      <c r="B136" s="38" t="s">
        <v>181</v>
      </c>
      <c r="C136" s="25" t="s">
        <v>320</v>
      </c>
      <c r="D136" s="38">
        <v>251308</v>
      </c>
      <c r="E136" s="38" t="s">
        <v>183</v>
      </c>
      <c r="F136" s="38" t="s">
        <v>184</v>
      </c>
      <c r="G136" s="96">
        <v>1</v>
      </c>
    </row>
    <row r="137" spans="1:7" ht="14.4" x14ac:dyDescent="0.3">
      <c r="A137" s="38" t="s">
        <v>129</v>
      </c>
      <c r="B137" s="38" t="s">
        <v>129</v>
      </c>
      <c r="C137" s="25" t="s">
        <v>129</v>
      </c>
      <c r="D137" s="38" t="s">
        <v>129</v>
      </c>
      <c r="E137" s="38" t="s">
        <v>129</v>
      </c>
      <c r="F137" s="38" t="s">
        <v>129</v>
      </c>
      <c r="G137" s="38" t="s">
        <v>131</v>
      </c>
    </row>
    <row r="138" spans="1:7" ht="14.4" x14ac:dyDescent="0.3">
      <c r="A138" s="38" t="s">
        <v>321</v>
      </c>
      <c r="B138" s="38" t="s">
        <v>322</v>
      </c>
      <c r="C138" s="25" t="s">
        <v>323</v>
      </c>
      <c r="D138" s="38">
        <v>150035</v>
      </c>
      <c r="E138" s="38" t="s">
        <v>324</v>
      </c>
      <c r="F138" s="38" t="s">
        <v>231</v>
      </c>
      <c r="G138" s="96">
        <v>1</v>
      </c>
    </row>
    <row r="139" spans="1:7" ht="14.4" x14ac:dyDescent="0.3">
      <c r="A139" s="38" t="s">
        <v>129</v>
      </c>
      <c r="B139" s="38" t="s">
        <v>129</v>
      </c>
      <c r="C139" s="25" t="s">
        <v>129</v>
      </c>
      <c r="D139" s="38" t="s">
        <v>129</v>
      </c>
      <c r="E139" s="38" t="s">
        <v>129</v>
      </c>
      <c r="F139" s="38" t="s">
        <v>129</v>
      </c>
      <c r="G139" s="38" t="s">
        <v>131</v>
      </c>
    </row>
    <row r="140" spans="1:7" ht="14.4" x14ac:dyDescent="0.3">
      <c r="A140" s="38" t="s">
        <v>325</v>
      </c>
      <c r="B140" s="38" t="s">
        <v>326</v>
      </c>
      <c r="C140" s="25" t="s">
        <v>327</v>
      </c>
      <c r="D140" s="38">
        <v>160028</v>
      </c>
      <c r="E140" s="38" t="s">
        <v>129</v>
      </c>
      <c r="F140" s="38" t="s">
        <v>328</v>
      </c>
      <c r="G140" s="96">
        <v>0.41</v>
      </c>
    </row>
    <row r="141" spans="1:7" ht="14.4" x14ac:dyDescent="0.3">
      <c r="A141" s="38" t="s">
        <v>325</v>
      </c>
      <c r="B141" s="38" t="s">
        <v>326</v>
      </c>
      <c r="C141" s="25" t="s">
        <v>329</v>
      </c>
      <c r="D141" s="38">
        <v>160047</v>
      </c>
      <c r="E141" s="38" t="s">
        <v>330</v>
      </c>
      <c r="F141" s="38" t="s">
        <v>331</v>
      </c>
      <c r="G141" s="96">
        <v>0.59</v>
      </c>
    </row>
    <row r="142" spans="1:7" ht="14.4" x14ac:dyDescent="0.3">
      <c r="A142" s="38" t="s">
        <v>129</v>
      </c>
      <c r="B142" s="38" t="s">
        <v>129</v>
      </c>
      <c r="C142" s="25" t="s">
        <v>129</v>
      </c>
      <c r="D142" s="38" t="s">
        <v>129</v>
      </c>
      <c r="E142" s="38" t="s">
        <v>129</v>
      </c>
      <c r="F142" s="38" t="s">
        <v>129</v>
      </c>
      <c r="G142" s="38" t="s">
        <v>131</v>
      </c>
    </row>
    <row r="143" spans="1:7" ht="14.4" x14ac:dyDescent="0.3">
      <c r="A143" s="38" t="s">
        <v>332</v>
      </c>
      <c r="B143" s="38" t="s">
        <v>326</v>
      </c>
      <c r="C143" s="25" t="s">
        <v>333</v>
      </c>
      <c r="D143" s="38">
        <v>160033</v>
      </c>
      <c r="E143" s="38" t="s">
        <v>324</v>
      </c>
      <c r="F143" s="38" t="s">
        <v>331</v>
      </c>
      <c r="G143" s="96">
        <v>0.63</v>
      </c>
    </row>
    <row r="144" spans="1:7" ht="14.4" x14ac:dyDescent="0.3">
      <c r="A144" s="38" t="s">
        <v>332</v>
      </c>
      <c r="B144" s="38" t="s">
        <v>326</v>
      </c>
      <c r="C144" s="25" t="s">
        <v>334</v>
      </c>
      <c r="D144" s="38">
        <v>160104</v>
      </c>
      <c r="E144" s="38" t="s">
        <v>324</v>
      </c>
      <c r="F144" s="38" t="s">
        <v>331</v>
      </c>
      <c r="G144" s="96">
        <v>0.14000000000000001</v>
      </c>
    </row>
    <row r="145" spans="1:7" ht="14.4" x14ac:dyDescent="0.3">
      <c r="A145" s="38" t="s">
        <v>332</v>
      </c>
      <c r="B145" s="38" t="s">
        <v>326</v>
      </c>
      <c r="C145" s="25" t="s">
        <v>335</v>
      </c>
      <c r="D145" s="38">
        <v>162001</v>
      </c>
      <c r="E145" s="38" t="s">
        <v>324</v>
      </c>
      <c r="F145" s="38" t="s">
        <v>331</v>
      </c>
      <c r="G145" s="96">
        <v>0.23</v>
      </c>
    </row>
    <row r="146" spans="1:7" ht="14.4" x14ac:dyDescent="0.3">
      <c r="A146" s="38" t="s">
        <v>129</v>
      </c>
      <c r="B146" s="38" t="s">
        <v>129</v>
      </c>
      <c r="C146" s="25" t="s">
        <v>129</v>
      </c>
      <c r="D146" s="38" t="s">
        <v>129</v>
      </c>
      <c r="E146" s="38" t="s">
        <v>129</v>
      </c>
      <c r="F146" s="38" t="s">
        <v>129</v>
      </c>
      <c r="G146" s="38" t="s">
        <v>131</v>
      </c>
    </row>
    <row r="147" spans="1:7" ht="14.4" x14ac:dyDescent="0.3">
      <c r="A147" s="38" t="s">
        <v>336</v>
      </c>
      <c r="B147" s="38" t="s">
        <v>337</v>
      </c>
      <c r="C147" s="25" t="s">
        <v>338</v>
      </c>
      <c r="D147" s="38">
        <v>50073</v>
      </c>
      <c r="E147" s="38" t="s">
        <v>129</v>
      </c>
      <c r="F147" s="38" t="s">
        <v>339</v>
      </c>
      <c r="G147" s="96">
        <v>0.11</v>
      </c>
    </row>
    <row r="148" spans="1:7" ht="14.4" x14ac:dyDescent="0.3">
      <c r="A148" s="38" t="s">
        <v>336</v>
      </c>
      <c r="B148" s="38" t="s">
        <v>337</v>
      </c>
      <c r="C148" s="25" t="s">
        <v>340</v>
      </c>
      <c r="D148" s="38">
        <v>50101</v>
      </c>
      <c r="E148" s="38" t="s">
        <v>193</v>
      </c>
      <c r="F148" s="38" t="s">
        <v>341</v>
      </c>
      <c r="G148" s="96">
        <v>0.21</v>
      </c>
    </row>
    <row r="149" spans="1:7" ht="14.4" x14ac:dyDescent="0.3">
      <c r="A149" s="38" t="s">
        <v>336</v>
      </c>
      <c r="B149" s="38" t="s">
        <v>337</v>
      </c>
      <c r="C149" s="25" t="s">
        <v>342</v>
      </c>
      <c r="D149" s="38">
        <v>50367</v>
      </c>
      <c r="E149" s="38" t="s">
        <v>129</v>
      </c>
      <c r="F149" s="38" t="s">
        <v>339</v>
      </c>
      <c r="G149" s="96">
        <v>0.59</v>
      </c>
    </row>
    <row r="150" spans="1:7" ht="14.4" x14ac:dyDescent="0.3">
      <c r="A150" s="38" t="s">
        <v>336</v>
      </c>
      <c r="B150" s="38" t="s">
        <v>337</v>
      </c>
      <c r="C150" s="25" t="s">
        <v>343</v>
      </c>
      <c r="D150" s="38">
        <v>50767</v>
      </c>
      <c r="E150" s="38" t="s">
        <v>129</v>
      </c>
      <c r="F150" s="38" t="s">
        <v>339</v>
      </c>
      <c r="G150" s="96">
        <v>0.09</v>
      </c>
    </row>
    <row r="151" spans="1:7" ht="14.4" x14ac:dyDescent="0.3">
      <c r="A151" s="38" t="s">
        <v>129</v>
      </c>
      <c r="B151" s="38" t="s">
        <v>129</v>
      </c>
      <c r="C151" s="25" t="s">
        <v>129</v>
      </c>
      <c r="D151" s="38" t="s">
        <v>129</v>
      </c>
      <c r="E151" s="38" t="s">
        <v>129</v>
      </c>
      <c r="F151" s="38" t="s">
        <v>129</v>
      </c>
      <c r="G151" s="38" t="s">
        <v>131</v>
      </c>
    </row>
    <row r="152" spans="1:7" ht="14.4" x14ac:dyDescent="0.3">
      <c r="A152" s="38" t="s">
        <v>344</v>
      </c>
      <c r="B152" s="38" t="s">
        <v>337</v>
      </c>
      <c r="C152" s="25" t="s">
        <v>345</v>
      </c>
      <c r="D152" s="38">
        <v>50090</v>
      </c>
      <c r="E152" s="38" t="s">
        <v>129</v>
      </c>
      <c r="F152" s="38" t="s">
        <v>339</v>
      </c>
      <c r="G152" s="96">
        <v>0.04</v>
      </c>
    </row>
    <row r="153" spans="1:7" ht="14.4" x14ac:dyDescent="0.3">
      <c r="A153" s="38" t="s">
        <v>344</v>
      </c>
      <c r="B153" s="38" t="s">
        <v>337</v>
      </c>
      <c r="C153" s="25" t="s">
        <v>346</v>
      </c>
      <c r="D153" s="38">
        <v>50136</v>
      </c>
      <c r="E153" s="38" t="s">
        <v>129</v>
      </c>
      <c r="F153" s="38" t="s">
        <v>339</v>
      </c>
      <c r="G153" s="96">
        <v>7.0000000000000007E-2</v>
      </c>
    </row>
    <row r="154" spans="1:7" ht="14.4" x14ac:dyDescent="0.3">
      <c r="A154" s="38" t="s">
        <v>344</v>
      </c>
      <c r="B154" s="38" t="s">
        <v>337</v>
      </c>
      <c r="C154" s="25" t="s">
        <v>347</v>
      </c>
      <c r="D154" s="38">
        <v>50174</v>
      </c>
      <c r="E154" s="38" t="s">
        <v>193</v>
      </c>
      <c r="F154" s="38" t="s">
        <v>341</v>
      </c>
      <c r="G154" s="96">
        <v>0.63</v>
      </c>
    </row>
    <row r="155" spans="1:7" ht="14.4" x14ac:dyDescent="0.3">
      <c r="A155" s="38" t="s">
        <v>344</v>
      </c>
      <c r="B155" s="38" t="s">
        <v>337</v>
      </c>
      <c r="C155" s="25" t="s">
        <v>348</v>
      </c>
      <c r="D155" s="38">
        <v>50291</v>
      </c>
      <c r="E155" s="38" t="s">
        <v>193</v>
      </c>
      <c r="F155" s="38" t="s">
        <v>341</v>
      </c>
      <c r="G155" s="96">
        <v>0.17</v>
      </c>
    </row>
    <row r="156" spans="1:7" ht="14.4" x14ac:dyDescent="0.3">
      <c r="A156" s="38" t="s">
        <v>344</v>
      </c>
      <c r="B156" s="38" t="s">
        <v>337</v>
      </c>
      <c r="C156" s="25" t="s">
        <v>349</v>
      </c>
      <c r="D156" s="38">
        <v>50690</v>
      </c>
      <c r="E156" s="38" t="s">
        <v>129</v>
      </c>
      <c r="F156" s="38" t="s">
        <v>339</v>
      </c>
      <c r="G156" s="96">
        <v>0.05</v>
      </c>
    </row>
    <row r="157" spans="1:7" ht="14.4" x14ac:dyDescent="0.3">
      <c r="A157" s="38" t="s">
        <v>344</v>
      </c>
      <c r="B157" s="38" t="s">
        <v>337</v>
      </c>
      <c r="C157" s="25" t="s">
        <v>350</v>
      </c>
      <c r="D157" s="38">
        <v>50781</v>
      </c>
      <c r="E157" s="38" t="s">
        <v>129</v>
      </c>
      <c r="F157" s="38" t="s">
        <v>339</v>
      </c>
      <c r="G157" s="96">
        <v>0.01</v>
      </c>
    </row>
    <row r="158" spans="1:7" ht="14.4" x14ac:dyDescent="0.3">
      <c r="A158" s="38" t="s">
        <v>344</v>
      </c>
      <c r="B158" s="38" t="s">
        <v>337</v>
      </c>
      <c r="C158" s="25" t="s">
        <v>351</v>
      </c>
      <c r="D158" s="38">
        <v>51321</v>
      </c>
      <c r="E158" s="38" t="s">
        <v>129</v>
      </c>
      <c r="F158" s="38" t="s">
        <v>339</v>
      </c>
      <c r="G158" s="96">
        <v>0.03</v>
      </c>
    </row>
    <row r="159" spans="1:7" ht="14.4" x14ac:dyDescent="0.3">
      <c r="A159" s="38" t="s">
        <v>344</v>
      </c>
      <c r="B159" s="38" t="s">
        <v>337</v>
      </c>
      <c r="C159" s="25" t="s">
        <v>350</v>
      </c>
      <c r="D159" s="38">
        <v>52057</v>
      </c>
      <c r="E159" s="38" t="s">
        <v>129</v>
      </c>
      <c r="F159" s="38" t="s">
        <v>339</v>
      </c>
      <c r="G159" s="96">
        <v>0.01</v>
      </c>
    </row>
    <row r="160" spans="1:7" ht="14.4" x14ac:dyDescent="0.3">
      <c r="A160" s="38" t="s">
        <v>129</v>
      </c>
      <c r="B160" s="38" t="s">
        <v>129</v>
      </c>
      <c r="C160" s="25" t="s">
        <v>129</v>
      </c>
      <c r="D160" s="38" t="s">
        <v>129</v>
      </c>
      <c r="E160" s="38" t="s">
        <v>129</v>
      </c>
      <c r="F160" s="38" t="s">
        <v>129</v>
      </c>
      <c r="G160" s="38" t="s">
        <v>131</v>
      </c>
    </row>
    <row r="161" spans="1:7" ht="14.4" x14ac:dyDescent="0.3">
      <c r="A161" s="38" t="s">
        <v>352</v>
      </c>
      <c r="B161" s="38" t="s">
        <v>175</v>
      </c>
      <c r="C161" s="25" t="s">
        <v>353</v>
      </c>
      <c r="D161" s="38">
        <v>330197</v>
      </c>
      <c r="E161" s="38" t="s">
        <v>177</v>
      </c>
      <c r="F161" s="38" t="s">
        <v>152</v>
      </c>
      <c r="G161" s="96">
        <v>0.46</v>
      </c>
    </row>
    <row r="162" spans="1:7" ht="14.4" x14ac:dyDescent="0.3">
      <c r="A162" s="38" t="s">
        <v>352</v>
      </c>
      <c r="B162" s="38" t="s">
        <v>175</v>
      </c>
      <c r="C162" s="25" t="s">
        <v>354</v>
      </c>
      <c r="D162" s="38">
        <v>330211</v>
      </c>
      <c r="E162" s="38" t="s">
        <v>129</v>
      </c>
      <c r="F162" s="38" t="s">
        <v>355</v>
      </c>
      <c r="G162" s="96">
        <v>0.21</v>
      </c>
    </row>
    <row r="163" spans="1:7" ht="14.4" x14ac:dyDescent="0.3">
      <c r="A163" s="38" t="s">
        <v>352</v>
      </c>
      <c r="B163" s="38" t="s">
        <v>175</v>
      </c>
      <c r="C163" s="25" t="s">
        <v>356</v>
      </c>
      <c r="D163" s="38">
        <v>330223</v>
      </c>
      <c r="E163" s="38" t="s">
        <v>129</v>
      </c>
      <c r="F163" s="38" t="s">
        <v>355</v>
      </c>
      <c r="G163" s="96">
        <v>0.27</v>
      </c>
    </row>
    <row r="164" spans="1:7" ht="14.4" x14ac:dyDescent="0.3">
      <c r="A164" s="38" t="s">
        <v>352</v>
      </c>
      <c r="B164" s="38" t="s">
        <v>175</v>
      </c>
      <c r="C164" s="25" t="s">
        <v>357</v>
      </c>
      <c r="D164" s="38">
        <v>331315</v>
      </c>
      <c r="E164" s="38" t="s">
        <v>129</v>
      </c>
      <c r="F164" s="38" t="s">
        <v>355</v>
      </c>
      <c r="G164" s="96">
        <v>0.06</v>
      </c>
    </row>
    <row r="165" spans="1:7" ht="14.4" x14ac:dyDescent="0.3">
      <c r="A165" s="38" t="s">
        <v>129</v>
      </c>
      <c r="B165" s="38" t="s">
        <v>129</v>
      </c>
      <c r="C165" s="25" t="s">
        <v>129</v>
      </c>
      <c r="D165" s="38" t="s">
        <v>129</v>
      </c>
      <c r="E165" s="38" t="s">
        <v>129</v>
      </c>
      <c r="F165" s="38" t="s">
        <v>129</v>
      </c>
      <c r="G165" s="38" t="s">
        <v>131</v>
      </c>
    </row>
    <row r="166" spans="1:7" ht="14.4" x14ac:dyDescent="0.3">
      <c r="A166" s="38" t="s">
        <v>358</v>
      </c>
      <c r="B166" s="38" t="s">
        <v>197</v>
      </c>
      <c r="C166" s="25" t="s">
        <v>359</v>
      </c>
      <c r="D166" s="38">
        <v>490140</v>
      </c>
      <c r="E166" s="38" t="s">
        <v>144</v>
      </c>
      <c r="F166" s="38" t="s">
        <v>145</v>
      </c>
      <c r="G166" s="96">
        <v>1</v>
      </c>
    </row>
    <row r="167" spans="1:7" ht="14.4" x14ac:dyDescent="0.3">
      <c r="A167" s="38" t="s">
        <v>129</v>
      </c>
      <c r="B167" s="38" t="s">
        <v>129</v>
      </c>
      <c r="C167" s="25" t="s">
        <v>129</v>
      </c>
      <c r="D167" s="38" t="s">
        <v>129</v>
      </c>
      <c r="E167" s="38" t="s">
        <v>129</v>
      </c>
      <c r="F167" s="38" t="s">
        <v>129</v>
      </c>
      <c r="G167" s="38" t="s">
        <v>131</v>
      </c>
    </row>
    <row r="168" spans="1:7" ht="14.4" x14ac:dyDescent="0.3">
      <c r="A168" s="38" t="s">
        <v>360</v>
      </c>
      <c r="B168" s="38" t="s">
        <v>197</v>
      </c>
      <c r="C168" s="25" t="s">
        <v>361</v>
      </c>
      <c r="D168" s="38">
        <v>490060</v>
      </c>
      <c r="E168" s="38" t="s">
        <v>145</v>
      </c>
      <c r="F168" s="38" t="s">
        <v>172</v>
      </c>
      <c r="G168" s="96">
        <v>0.54</v>
      </c>
    </row>
    <row r="169" spans="1:7" ht="14.4" x14ac:dyDescent="0.3">
      <c r="A169" s="38" t="s">
        <v>360</v>
      </c>
      <c r="B169" s="38" t="s">
        <v>197</v>
      </c>
      <c r="C169" s="25" t="s">
        <v>362</v>
      </c>
      <c r="D169" s="38">
        <v>490117</v>
      </c>
      <c r="E169" s="38" t="s">
        <v>129</v>
      </c>
      <c r="F169" s="38" t="s">
        <v>363</v>
      </c>
      <c r="G169" s="96">
        <v>0.46</v>
      </c>
    </row>
    <row r="170" spans="1:7" ht="14.4" x14ac:dyDescent="0.3">
      <c r="A170" s="38" t="s">
        <v>129</v>
      </c>
      <c r="B170" s="38" t="s">
        <v>129</v>
      </c>
      <c r="C170" s="25" t="s">
        <v>129</v>
      </c>
      <c r="D170" s="38" t="s">
        <v>129</v>
      </c>
      <c r="E170" s="38" t="s">
        <v>129</v>
      </c>
      <c r="F170" s="38" t="s">
        <v>129</v>
      </c>
      <c r="G170" s="38" t="s">
        <v>131</v>
      </c>
    </row>
    <row r="171" spans="1:7" ht="14.4" x14ac:dyDescent="0.3">
      <c r="A171" s="38" t="s">
        <v>364</v>
      </c>
      <c r="B171" s="38" t="s">
        <v>181</v>
      </c>
      <c r="C171" s="25" t="s">
        <v>365</v>
      </c>
      <c r="D171" s="38">
        <v>250002</v>
      </c>
      <c r="E171" s="38" t="s">
        <v>183</v>
      </c>
      <c r="F171" s="38" t="s">
        <v>184</v>
      </c>
      <c r="G171" s="96">
        <v>1</v>
      </c>
    </row>
    <row r="172" spans="1:7" ht="14.4" x14ac:dyDescent="0.3">
      <c r="A172" s="38" t="s">
        <v>129</v>
      </c>
      <c r="B172" s="38" t="s">
        <v>129</v>
      </c>
      <c r="C172" s="25" t="s">
        <v>129</v>
      </c>
      <c r="D172" s="38" t="s">
        <v>129</v>
      </c>
      <c r="E172" s="38" t="s">
        <v>129</v>
      </c>
      <c r="F172" s="38" t="s">
        <v>129</v>
      </c>
      <c r="G172" s="38" t="s">
        <v>131</v>
      </c>
    </row>
    <row r="173" spans="1:7" ht="14.4" x14ac:dyDescent="0.3">
      <c r="A173" s="38" t="s">
        <v>366</v>
      </c>
      <c r="B173" s="38" t="s">
        <v>197</v>
      </c>
      <c r="C173" s="25" t="s">
        <v>367</v>
      </c>
      <c r="D173" s="38">
        <v>490033</v>
      </c>
      <c r="E173" s="38" t="s">
        <v>144</v>
      </c>
      <c r="F173" s="38" t="s">
        <v>145</v>
      </c>
      <c r="G173" s="96">
        <v>1</v>
      </c>
    </row>
    <row r="174" spans="1:7" ht="14.4" x14ac:dyDescent="0.3">
      <c r="A174" s="38" t="s">
        <v>129</v>
      </c>
      <c r="B174" s="38" t="s">
        <v>129</v>
      </c>
      <c r="C174" s="25" t="s">
        <v>129</v>
      </c>
      <c r="D174" s="38" t="s">
        <v>129</v>
      </c>
      <c r="E174" s="38" t="s">
        <v>129</v>
      </c>
      <c r="F174" s="38" t="s">
        <v>129</v>
      </c>
      <c r="G174" s="38" t="s">
        <v>131</v>
      </c>
    </row>
    <row r="175" spans="1:7" ht="14.4" x14ac:dyDescent="0.3">
      <c r="A175" s="38" t="s">
        <v>368</v>
      </c>
      <c r="B175" s="38" t="s">
        <v>369</v>
      </c>
      <c r="C175" s="25" t="s">
        <v>370</v>
      </c>
      <c r="D175" s="38">
        <v>140228</v>
      </c>
      <c r="E175" s="38" t="s">
        <v>324</v>
      </c>
      <c r="F175" s="38" t="s">
        <v>258</v>
      </c>
      <c r="G175" s="96">
        <v>0.25</v>
      </c>
    </row>
    <row r="176" spans="1:7" ht="14.4" x14ac:dyDescent="0.3">
      <c r="A176" s="38" t="s">
        <v>368</v>
      </c>
      <c r="B176" s="38" t="s">
        <v>369</v>
      </c>
      <c r="C176" s="25" t="s">
        <v>371</v>
      </c>
      <c r="D176" s="38">
        <v>140233</v>
      </c>
      <c r="E176" s="38" t="s">
        <v>129</v>
      </c>
      <c r="F176" s="38" t="s">
        <v>372</v>
      </c>
      <c r="G176" s="96">
        <v>0.46</v>
      </c>
    </row>
    <row r="177" spans="1:7" ht="14.4" x14ac:dyDescent="0.3">
      <c r="A177" s="38" t="s">
        <v>368</v>
      </c>
      <c r="B177" s="38" t="s">
        <v>369</v>
      </c>
      <c r="C177" s="25" t="s">
        <v>373</v>
      </c>
      <c r="D177" s="38">
        <v>140239</v>
      </c>
      <c r="E177" s="38" t="s">
        <v>129</v>
      </c>
      <c r="F177" s="38" t="s">
        <v>372</v>
      </c>
      <c r="G177" s="96">
        <v>0.3</v>
      </c>
    </row>
    <row r="178" spans="1:7" ht="14.4" x14ac:dyDescent="0.3">
      <c r="A178" s="38" t="s">
        <v>129</v>
      </c>
      <c r="B178" s="38" t="s">
        <v>129</v>
      </c>
      <c r="C178" s="25" t="s">
        <v>129</v>
      </c>
      <c r="D178" s="38" t="s">
        <v>129</v>
      </c>
      <c r="E178" s="38" t="s">
        <v>129</v>
      </c>
      <c r="F178" s="38" t="s">
        <v>129</v>
      </c>
      <c r="G178" s="38" t="s">
        <v>131</v>
      </c>
    </row>
    <row r="179" spans="1:7" ht="14.4" x14ac:dyDescent="0.3">
      <c r="A179" s="99" t="s">
        <v>376</v>
      </c>
      <c r="B179" s="25"/>
      <c r="C179" s="25"/>
      <c r="D179" s="25"/>
      <c r="E179" s="25"/>
      <c r="F179" s="25"/>
      <c r="G179" s="25"/>
    </row>
    <row r="180" spans="1:7" ht="14.4" x14ac:dyDescent="0.3">
      <c r="A180" s="25"/>
      <c r="B180" s="25"/>
      <c r="C180" s="25"/>
      <c r="D180" s="25"/>
      <c r="E180" s="25"/>
      <c r="F180" s="25"/>
      <c r="G180" s="25"/>
    </row>
    <row r="181" spans="1:7" ht="14.4" x14ac:dyDescent="0.3">
      <c r="A181" s="25"/>
      <c r="B181" s="25"/>
      <c r="C181" s="25"/>
      <c r="D181" s="25"/>
      <c r="E181" s="25"/>
      <c r="F181" s="25"/>
      <c r="G181" s="25"/>
    </row>
    <row r="182" spans="1:7" ht="14.4" x14ac:dyDescent="0.3">
      <c r="A182" s="25"/>
      <c r="B182" s="25"/>
      <c r="C182" s="25"/>
      <c r="D182" s="25"/>
      <c r="E182" s="25"/>
      <c r="F182" s="25"/>
      <c r="G182" s="25"/>
    </row>
    <row r="183" spans="1:7" ht="14.4" x14ac:dyDescent="0.3">
      <c r="A183" s="25"/>
      <c r="B183" s="25"/>
      <c r="C183" s="25"/>
      <c r="D183" s="25"/>
      <c r="E183" s="25"/>
      <c r="F183" s="25"/>
      <c r="G183" s="25"/>
    </row>
    <row r="184" spans="1:7" ht="14.4" x14ac:dyDescent="0.3">
      <c r="A184" s="25"/>
      <c r="B184" s="25"/>
      <c r="C184" s="25"/>
      <c r="D184" s="25"/>
      <c r="E184" s="25"/>
      <c r="F184" s="25"/>
      <c r="G184" s="25"/>
    </row>
    <row r="185" spans="1:7" ht="14.4" x14ac:dyDescent="0.3">
      <c r="A185" s="25"/>
      <c r="B185" s="25"/>
      <c r="C185" s="25"/>
      <c r="D185" s="25"/>
      <c r="E185" s="25"/>
      <c r="F185" s="25"/>
      <c r="G185" s="25"/>
    </row>
    <row r="186" spans="1:7" ht="14.4" x14ac:dyDescent="0.3">
      <c r="A186" s="25"/>
      <c r="B186" s="25"/>
      <c r="C186" s="25"/>
      <c r="D186" s="25"/>
      <c r="E186" s="25"/>
      <c r="F186" s="25"/>
      <c r="G186" s="25"/>
    </row>
    <row r="187" spans="1:7" ht="14.4" x14ac:dyDescent="0.3">
      <c r="A187" s="25"/>
      <c r="B187" s="25"/>
      <c r="C187" s="25"/>
      <c r="D187" s="25"/>
      <c r="E187" s="25"/>
      <c r="F187" s="25"/>
      <c r="G187" s="25"/>
    </row>
    <row r="188" spans="1:7" ht="14.4" x14ac:dyDescent="0.3">
      <c r="A188" s="25"/>
      <c r="B188" s="25"/>
      <c r="C188" s="25"/>
      <c r="D188" s="25"/>
      <c r="E188" s="25"/>
      <c r="F188" s="25"/>
      <c r="G188" s="25"/>
    </row>
    <row r="189" spans="1:7" ht="14.4" x14ac:dyDescent="0.3">
      <c r="A189" s="25"/>
      <c r="B189" s="25"/>
      <c r="C189" s="25"/>
      <c r="D189" s="25"/>
      <c r="E189" s="25"/>
      <c r="F189" s="25"/>
      <c r="G189" s="25"/>
    </row>
    <row r="190" spans="1:7" ht="14.4" x14ac:dyDescent="0.3">
      <c r="A190" s="25"/>
      <c r="B190" s="25"/>
      <c r="C190" s="25"/>
      <c r="D190" s="25"/>
      <c r="E190" s="25"/>
      <c r="F190" s="25"/>
      <c r="G190" s="25"/>
    </row>
    <row r="191" spans="1:7" ht="14.4" x14ac:dyDescent="0.3">
      <c r="A191" s="25"/>
      <c r="B191" s="25"/>
      <c r="C191" s="25"/>
      <c r="D191" s="25"/>
      <c r="E191" s="25"/>
      <c r="F191" s="25"/>
      <c r="G191" s="25"/>
    </row>
    <row r="192" spans="1:7" ht="14.4" x14ac:dyDescent="0.3">
      <c r="A192" s="25"/>
      <c r="B192" s="25"/>
      <c r="C192" s="25"/>
      <c r="D192" s="25"/>
      <c r="E192" s="25"/>
      <c r="F192" s="25"/>
      <c r="G192" s="25"/>
    </row>
    <row r="193" spans="1:7" ht="14.4" x14ac:dyDescent="0.3">
      <c r="A193" s="25"/>
      <c r="B193" s="25"/>
      <c r="C193" s="25"/>
      <c r="D193" s="25"/>
      <c r="E193" s="25"/>
      <c r="F193" s="25"/>
      <c r="G193" s="25"/>
    </row>
    <row r="194" spans="1:7" ht="14.4" x14ac:dyDescent="0.3">
      <c r="A194" s="25"/>
      <c r="B194" s="25"/>
      <c r="C194" s="25"/>
      <c r="D194" s="25"/>
      <c r="E194" s="25"/>
      <c r="F194" s="25"/>
      <c r="G194" s="25"/>
    </row>
    <row r="195" spans="1:7" ht="14.4" x14ac:dyDescent="0.3">
      <c r="A195" s="25"/>
      <c r="B195" s="25"/>
      <c r="C195" s="25"/>
      <c r="D195" s="25"/>
      <c r="E195" s="25"/>
      <c r="F195" s="25"/>
      <c r="G195" s="25"/>
    </row>
    <row r="196" spans="1:7" ht="14.4" x14ac:dyDescent="0.3">
      <c r="A196" s="25"/>
      <c r="B196" s="25"/>
      <c r="C196" s="25"/>
      <c r="D196" s="25"/>
      <c r="E196" s="25"/>
      <c r="F196" s="25"/>
      <c r="G196" s="25"/>
    </row>
    <row r="197" spans="1:7" ht="14.4" x14ac:dyDescent="0.3">
      <c r="A197" s="25"/>
      <c r="B197" s="25"/>
      <c r="C197" s="25"/>
      <c r="D197" s="25"/>
      <c r="E197" s="25"/>
      <c r="F197" s="25"/>
      <c r="G197" s="25"/>
    </row>
    <row r="198" spans="1:7" ht="14.4" x14ac:dyDescent="0.3">
      <c r="A198" s="25"/>
      <c r="B198" s="25"/>
      <c r="C198" s="25"/>
      <c r="D198" s="25"/>
      <c r="E198" s="25"/>
      <c r="F198" s="25"/>
      <c r="G198" s="25"/>
    </row>
    <row r="199" spans="1:7" ht="14.4" x14ac:dyDescent="0.3">
      <c r="A199" s="25"/>
      <c r="B199" s="25"/>
      <c r="C199" s="25"/>
      <c r="D199" s="25"/>
      <c r="E199" s="25"/>
      <c r="F199" s="25"/>
      <c r="G199" s="25"/>
    </row>
    <row r="200" spans="1:7" ht="14.4" x14ac:dyDescent="0.3">
      <c r="A200" s="25"/>
      <c r="B200" s="25"/>
      <c r="C200" s="25"/>
      <c r="D200" s="25"/>
      <c r="E200" s="25"/>
      <c r="F200" s="25"/>
      <c r="G200" s="25"/>
    </row>
    <row r="201" spans="1:7" ht="14.4" x14ac:dyDescent="0.3">
      <c r="A201" s="25"/>
      <c r="B201" s="25"/>
      <c r="C201" s="25"/>
      <c r="D201" s="25"/>
      <c r="E201" s="25"/>
      <c r="F201" s="25"/>
      <c r="G201" s="25"/>
    </row>
    <row r="202" spans="1:7" ht="14.4" x14ac:dyDescent="0.3">
      <c r="A202" s="25"/>
      <c r="B202" s="25"/>
      <c r="C202" s="25"/>
      <c r="D202" s="25"/>
      <c r="E202" s="25"/>
      <c r="F202" s="25"/>
      <c r="G202" s="25"/>
    </row>
    <row r="203" spans="1:7" ht="14.4" x14ac:dyDescent="0.3">
      <c r="A203" s="25"/>
      <c r="B203" s="25"/>
      <c r="C203" s="25"/>
      <c r="D203" s="25"/>
      <c r="E203" s="25"/>
      <c r="F203" s="25"/>
      <c r="G203" s="25"/>
    </row>
    <row r="204" spans="1:7" ht="14.4" x14ac:dyDescent="0.3">
      <c r="A204" s="25"/>
      <c r="B204" s="25"/>
      <c r="C204" s="25"/>
      <c r="D204" s="25"/>
      <c r="E204" s="25"/>
      <c r="F204" s="25"/>
      <c r="G204" s="25"/>
    </row>
    <row r="205" spans="1:7" ht="14.4" x14ac:dyDescent="0.3">
      <c r="A205" s="25"/>
      <c r="B205" s="25"/>
      <c r="C205" s="25"/>
      <c r="D205" s="25"/>
      <c r="E205" s="25"/>
      <c r="F205" s="25"/>
      <c r="G205" s="25"/>
    </row>
    <row r="206" spans="1:7" ht="14.4" x14ac:dyDescent="0.3">
      <c r="A206" s="25"/>
      <c r="B206" s="25"/>
      <c r="C206" s="25"/>
      <c r="D206" s="25"/>
      <c r="E206" s="25"/>
      <c r="F206" s="25"/>
      <c r="G206" s="25"/>
    </row>
    <row r="207" spans="1:7" ht="14.4" x14ac:dyDescent="0.3">
      <c r="A207" s="25"/>
      <c r="B207" s="25"/>
      <c r="C207" s="25"/>
      <c r="D207" s="25"/>
      <c r="E207" s="25"/>
      <c r="F207" s="25"/>
      <c r="G207" s="25"/>
    </row>
    <row r="208" spans="1:7" ht="14.4" x14ac:dyDescent="0.3">
      <c r="A208" s="25"/>
      <c r="B208" s="25"/>
      <c r="C208" s="25"/>
      <c r="D208" s="25"/>
      <c r="E208" s="25"/>
      <c r="F208" s="25"/>
      <c r="G208" s="25"/>
    </row>
    <row r="209" spans="1:7" ht="14.4" x14ac:dyDescent="0.3">
      <c r="A209" s="25"/>
      <c r="B209" s="25"/>
      <c r="C209" s="25"/>
      <c r="D209" s="25"/>
      <c r="E209" s="25"/>
      <c r="F209" s="25"/>
      <c r="G209" s="25"/>
    </row>
    <row r="210" spans="1:7" ht="14.4" x14ac:dyDescent="0.3">
      <c r="A210" s="25"/>
      <c r="B210" s="25"/>
      <c r="C210" s="25"/>
      <c r="D210" s="25"/>
      <c r="E210" s="25"/>
      <c r="F210" s="25"/>
      <c r="G210" s="25"/>
    </row>
    <row r="211" spans="1:7" ht="14.4" x14ac:dyDescent="0.3">
      <c r="A211" s="25"/>
      <c r="B211" s="25"/>
      <c r="C211" s="25"/>
      <c r="D211" s="25"/>
      <c r="E211" s="25"/>
      <c r="F211" s="25"/>
      <c r="G211" s="25"/>
    </row>
    <row r="212" spans="1:7" ht="14.4" x14ac:dyDescent="0.3">
      <c r="A212" s="25"/>
      <c r="B212" s="25"/>
      <c r="C212" s="25"/>
      <c r="D212" s="25"/>
      <c r="E212" s="25"/>
      <c r="F212" s="25"/>
      <c r="G212" s="25"/>
    </row>
    <row r="213" spans="1:7" ht="14.4" x14ac:dyDescent="0.3">
      <c r="A213" s="25"/>
      <c r="B213" s="25"/>
      <c r="C213" s="25"/>
      <c r="D213" s="25"/>
      <c r="E213" s="25"/>
      <c r="F213" s="25"/>
      <c r="G213" s="25"/>
    </row>
    <row r="214" spans="1:7" ht="14.4" x14ac:dyDescent="0.3">
      <c r="A214" s="25"/>
      <c r="B214" s="25"/>
      <c r="C214" s="25"/>
      <c r="D214" s="25"/>
      <c r="E214" s="25"/>
      <c r="F214" s="25"/>
      <c r="G214" s="25"/>
    </row>
    <row r="215" spans="1:7" ht="14.4" x14ac:dyDescent="0.3">
      <c r="A215" s="25"/>
      <c r="B215" s="25"/>
      <c r="C215" s="25"/>
      <c r="D215" s="25"/>
      <c r="E215" s="25"/>
      <c r="F215" s="25"/>
      <c r="G215" s="25"/>
    </row>
    <row r="216" spans="1:7" ht="14.4" x14ac:dyDescent="0.3">
      <c r="A216" s="25"/>
      <c r="B216" s="25"/>
      <c r="C216" s="25"/>
      <c r="D216" s="25"/>
      <c r="E216" s="25"/>
      <c r="F216" s="25"/>
      <c r="G216" s="25"/>
    </row>
    <row r="217" spans="1:7" ht="14.4" x14ac:dyDescent="0.3">
      <c r="A217" s="25"/>
      <c r="B217" s="25"/>
      <c r="C217" s="25"/>
      <c r="D217" s="25"/>
      <c r="E217" s="25"/>
      <c r="F217" s="25"/>
      <c r="G217" s="25"/>
    </row>
    <row r="218" spans="1:7" ht="14.4" x14ac:dyDescent="0.3">
      <c r="A218" s="25"/>
      <c r="B218" s="25"/>
      <c r="C218" s="25"/>
      <c r="D218" s="25"/>
      <c r="E218" s="25"/>
      <c r="F218" s="25"/>
      <c r="G218" s="25"/>
    </row>
    <row r="219" spans="1:7" ht="14.4" x14ac:dyDescent="0.3">
      <c r="A219" s="25"/>
      <c r="B219" s="25"/>
      <c r="C219" s="25"/>
      <c r="D219" s="25"/>
      <c r="E219" s="25"/>
      <c r="F219" s="25"/>
      <c r="G219" s="25"/>
    </row>
    <row r="220" spans="1:7" ht="14.4" x14ac:dyDescent="0.3">
      <c r="A220" s="25"/>
      <c r="B220" s="25"/>
      <c r="C220" s="25"/>
      <c r="D220" s="25"/>
      <c r="E220" s="25"/>
      <c r="F220" s="25"/>
      <c r="G220" s="25"/>
    </row>
    <row r="221" spans="1:7" ht="14.4" x14ac:dyDescent="0.3">
      <c r="A221" s="25"/>
      <c r="B221" s="25"/>
      <c r="C221" s="25"/>
      <c r="D221" s="25"/>
      <c r="E221" s="25"/>
      <c r="F221" s="25"/>
      <c r="G221" s="25"/>
    </row>
  </sheetData>
  <sheetProtection algorithmName="SHA-512" hashValue="CMSnHXEnwaYRWAjPv0f//DgAt0vOsFh8/6xlU/czKKe0+cdTWD3M2jVW9wzeJlo7pCY/WxCJICd8Af2uIFESoA==" saltValue="y7kYPlqwW96it3zqOuz4zQ==" spinCount="100000" sheet="1" objects="1" scenarios="1" selectLockedCells="1" sort="0" autoFilter="0"/>
  <protectedRanges>
    <protectedRange sqref="A7:G178" name="Hospitals"/>
  </protectedRanges>
  <autoFilter ref="A7:G178" xr:uid="{00000000-0009-0000-0000-000002000000}"/>
  <mergeCells count="1">
    <mergeCell ref="A5:G5"/>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2"/>
  <sheetViews>
    <sheetView workbookViewId="0">
      <selection sqref="A1:C1"/>
    </sheetView>
  </sheetViews>
  <sheetFormatPr defaultRowHeight="14.5" x14ac:dyDescent="0.35"/>
  <cols>
    <col min="1" max="3" width="9.08984375" style="35"/>
    <col min="5" max="8" width="4.453125" style="32" customWidth="1"/>
    <col min="9" max="9" width="12" style="25" bestFit="1" customWidth="1"/>
  </cols>
  <sheetData>
    <row r="1" spans="1:9" s="25" customFormat="1" x14ac:dyDescent="0.35">
      <c r="A1" s="150">
        <v>2019</v>
      </c>
      <c r="B1" s="150"/>
      <c r="C1" s="150"/>
    </row>
    <row r="2" spans="1:9" x14ac:dyDescent="0.35">
      <c r="A2" s="33" t="s">
        <v>78</v>
      </c>
      <c r="B2" s="33" t="s">
        <v>79</v>
      </c>
      <c r="C2" s="33" t="s">
        <v>80</v>
      </c>
      <c r="E2"/>
      <c r="F2"/>
      <c r="G2"/>
      <c r="H2"/>
      <c r="I2"/>
    </row>
    <row r="3" spans="1:9" x14ac:dyDescent="0.35">
      <c r="A3" s="34">
        <v>0</v>
      </c>
      <c r="B3" s="34">
        <v>1</v>
      </c>
      <c r="C3" s="34">
        <v>0</v>
      </c>
      <c r="E3"/>
      <c r="F3"/>
      <c r="G3"/>
      <c r="H3"/>
      <c r="I3"/>
    </row>
    <row r="4" spans="1:9" x14ac:dyDescent="0.35">
      <c r="A4" s="34">
        <v>0</v>
      </c>
      <c r="B4" s="34">
        <v>0</v>
      </c>
      <c r="C4" s="34">
        <v>1</v>
      </c>
      <c r="E4"/>
      <c r="F4"/>
      <c r="G4"/>
      <c r="H4"/>
      <c r="I4"/>
    </row>
    <row r="5" spans="1:9" x14ac:dyDescent="0.35">
      <c r="A5" s="34">
        <v>1</v>
      </c>
      <c r="B5" s="34">
        <v>0</v>
      </c>
      <c r="C5" s="34">
        <v>0</v>
      </c>
      <c r="E5"/>
      <c r="F5"/>
      <c r="G5"/>
      <c r="H5"/>
      <c r="I5"/>
    </row>
    <row r="6" spans="1:9" x14ac:dyDescent="0.35">
      <c r="A6" s="34">
        <v>1</v>
      </c>
      <c r="B6" s="34">
        <v>0</v>
      </c>
      <c r="C6" s="34">
        <v>0</v>
      </c>
      <c r="E6"/>
      <c r="F6"/>
      <c r="G6"/>
      <c r="H6"/>
      <c r="I6"/>
    </row>
    <row r="7" spans="1:9" x14ac:dyDescent="0.35">
      <c r="A7" s="34">
        <v>0</v>
      </c>
      <c r="B7" s="34">
        <v>0</v>
      </c>
      <c r="C7" s="34">
        <v>1</v>
      </c>
      <c r="E7"/>
      <c r="F7"/>
      <c r="G7"/>
      <c r="H7"/>
      <c r="I7"/>
    </row>
    <row r="8" spans="1:9" x14ac:dyDescent="0.35">
      <c r="A8" s="34">
        <v>0</v>
      </c>
      <c r="B8" s="34">
        <v>0</v>
      </c>
      <c r="C8" s="34">
        <v>1</v>
      </c>
      <c r="E8"/>
      <c r="F8"/>
      <c r="G8"/>
      <c r="H8"/>
      <c r="I8"/>
    </row>
    <row r="9" spans="1:9" x14ac:dyDescent="0.35">
      <c r="A9" s="34">
        <v>1</v>
      </c>
      <c r="B9" s="34">
        <v>0</v>
      </c>
      <c r="C9" s="34">
        <v>0</v>
      </c>
      <c r="E9"/>
      <c r="F9"/>
      <c r="G9"/>
      <c r="H9"/>
      <c r="I9"/>
    </row>
    <row r="10" spans="1:9" x14ac:dyDescent="0.35">
      <c r="A10" s="34">
        <v>1</v>
      </c>
      <c r="B10" s="34">
        <v>0</v>
      </c>
      <c r="C10" s="34">
        <v>0</v>
      </c>
      <c r="E10"/>
      <c r="F10"/>
      <c r="G10"/>
      <c r="H10"/>
      <c r="I10"/>
    </row>
    <row r="11" spans="1:9" x14ac:dyDescent="0.35">
      <c r="A11" s="34">
        <v>1</v>
      </c>
      <c r="B11" s="34">
        <v>0</v>
      </c>
      <c r="C11" s="34">
        <v>0</v>
      </c>
      <c r="E11"/>
      <c r="F11"/>
      <c r="G11"/>
      <c r="H11"/>
      <c r="I11"/>
    </row>
    <row r="12" spans="1:9" x14ac:dyDescent="0.35">
      <c r="A12" s="34">
        <v>1</v>
      </c>
      <c r="B12" s="34">
        <v>0</v>
      </c>
      <c r="C12" s="34">
        <v>0</v>
      </c>
      <c r="E12"/>
      <c r="F12"/>
      <c r="G12"/>
      <c r="H12"/>
      <c r="I12"/>
    </row>
    <row r="13" spans="1:9" x14ac:dyDescent="0.35">
      <c r="A13" s="34">
        <v>1</v>
      </c>
      <c r="B13" s="34">
        <v>0</v>
      </c>
      <c r="C13" s="34">
        <v>0</v>
      </c>
      <c r="E13"/>
      <c r="F13"/>
      <c r="G13"/>
      <c r="H13"/>
      <c r="I13"/>
    </row>
    <row r="14" spans="1:9" x14ac:dyDescent="0.35">
      <c r="A14" s="34">
        <v>0</v>
      </c>
      <c r="B14" s="34">
        <v>0</v>
      </c>
      <c r="C14" s="34">
        <v>1</v>
      </c>
      <c r="E14"/>
      <c r="F14"/>
      <c r="G14"/>
      <c r="H14"/>
      <c r="I14"/>
    </row>
    <row r="15" spans="1:9" x14ac:dyDescent="0.35">
      <c r="A15" s="34">
        <v>0</v>
      </c>
      <c r="B15" s="34">
        <v>0</v>
      </c>
      <c r="C15" s="34">
        <v>1</v>
      </c>
      <c r="E15"/>
      <c r="F15"/>
      <c r="G15"/>
      <c r="H15"/>
      <c r="I15"/>
    </row>
    <row r="16" spans="1:9" x14ac:dyDescent="0.35">
      <c r="A16" s="34">
        <v>1</v>
      </c>
      <c r="B16" s="34">
        <v>0</v>
      </c>
      <c r="C16" s="34">
        <v>0</v>
      </c>
      <c r="E16"/>
      <c r="F16"/>
      <c r="G16"/>
      <c r="H16"/>
      <c r="I16"/>
    </row>
    <row r="17" spans="1:9" x14ac:dyDescent="0.35">
      <c r="A17" s="34">
        <v>0</v>
      </c>
      <c r="B17" s="34">
        <v>1</v>
      </c>
      <c r="C17" s="34">
        <v>0</v>
      </c>
      <c r="E17"/>
      <c r="F17"/>
      <c r="G17"/>
      <c r="H17"/>
      <c r="I17"/>
    </row>
    <row r="18" spans="1:9" x14ac:dyDescent="0.35">
      <c r="A18" s="34">
        <v>0</v>
      </c>
      <c r="B18" s="34">
        <v>1</v>
      </c>
      <c r="C18" s="34">
        <v>0</v>
      </c>
      <c r="E18"/>
      <c r="F18"/>
      <c r="G18"/>
      <c r="H18"/>
      <c r="I18"/>
    </row>
    <row r="19" spans="1:9" x14ac:dyDescent="0.35">
      <c r="A19" s="34">
        <v>1</v>
      </c>
      <c r="B19" s="34">
        <v>0</v>
      </c>
      <c r="C19" s="34">
        <v>0</v>
      </c>
      <c r="E19"/>
      <c r="F19"/>
      <c r="G19"/>
      <c r="H19"/>
      <c r="I19"/>
    </row>
    <row r="20" spans="1:9" x14ac:dyDescent="0.35">
      <c r="A20" s="34">
        <v>0</v>
      </c>
      <c r="B20" s="34">
        <v>0</v>
      </c>
      <c r="C20" s="34">
        <v>1</v>
      </c>
      <c r="E20"/>
      <c r="F20"/>
      <c r="G20"/>
      <c r="H20"/>
      <c r="I20"/>
    </row>
    <row r="21" spans="1:9" x14ac:dyDescent="0.35">
      <c r="A21" s="34">
        <v>0</v>
      </c>
      <c r="B21" s="34">
        <v>0</v>
      </c>
      <c r="C21" s="34">
        <v>1</v>
      </c>
      <c r="E21"/>
      <c r="F21"/>
      <c r="G21"/>
      <c r="H21"/>
      <c r="I21"/>
    </row>
    <row r="22" spans="1:9" x14ac:dyDescent="0.35">
      <c r="A22" s="34">
        <v>0</v>
      </c>
      <c r="B22" s="34">
        <v>1</v>
      </c>
      <c r="C22" s="34">
        <v>0</v>
      </c>
      <c r="E22"/>
      <c r="F22"/>
      <c r="G22"/>
      <c r="H22"/>
      <c r="I22"/>
    </row>
    <row r="23" spans="1:9" x14ac:dyDescent="0.35">
      <c r="A23" s="34">
        <v>0</v>
      </c>
      <c r="B23" s="34">
        <v>1</v>
      </c>
      <c r="C23" s="34">
        <v>0</v>
      </c>
      <c r="E23"/>
      <c r="F23"/>
      <c r="G23"/>
      <c r="H23"/>
      <c r="I23"/>
    </row>
    <row r="24" spans="1:9" x14ac:dyDescent="0.35">
      <c r="A24" s="34">
        <v>1</v>
      </c>
      <c r="B24" s="34">
        <v>0</v>
      </c>
      <c r="C24" s="34">
        <v>0</v>
      </c>
      <c r="E24"/>
      <c r="F24"/>
      <c r="G24"/>
      <c r="H24"/>
      <c r="I24"/>
    </row>
    <row r="25" spans="1:9" x14ac:dyDescent="0.35">
      <c r="A25" s="34">
        <v>0</v>
      </c>
      <c r="B25" s="34">
        <v>1</v>
      </c>
      <c r="C25" s="34">
        <v>0</v>
      </c>
      <c r="E25"/>
      <c r="F25"/>
      <c r="G25"/>
      <c r="H25"/>
      <c r="I25"/>
    </row>
    <row r="26" spans="1:9" ht="14.4" x14ac:dyDescent="0.3">
      <c r="A26" s="34">
        <v>0</v>
      </c>
      <c r="B26" s="34">
        <v>1</v>
      </c>
      <c r="C26" s="34">
        <v>0</v>
      </c>
      <c r="E26"/>
      <c r="F26"/>
      <c r="G26"/>
      <c r="H26"/>
      <c r="I26"/>
    </row>
    <row r="27" spans="1:9" ht="14.4" x14ac:dyDescent="0.3">
      <c r="A27" s="34">
        <v>1</v>
      </c>
      <c r="B27" s="34">
        <v>0</v>
      </c>
      <c r="C27" s="34">
        <v>0</v>
      </c>
      <c r="E27"/>
      <c r="F27"/>
      <c r="G27"/>
      <c r="H27"/>
      <c r="I27"/>
    </row>
    <row r="28" spans="1:9" ht="14.4" x14ac:dyDescent="0.3">
      <c r="A28" s="34">
        <v>0</v>
      </c>
      <c r="B28" s="34">
        <v>0</v>
      </c>
      <c r="C28" s="34">
        <v>1</v>
      </c>
      <c r="E28"/>
      <c r="F28"/>
      <c r="G28"/>
      <c r="H28"/>
      <c r="I28"/>
    </row>
    <row r="29" spans="1:9" ht="14.4" x14ac:dyDescent="0.3">
      <c r="A29" s="34">
        <v>1</v>
      </c>
      <c r="B29" s="34">
        <v>0</v>
      </c>
      <c r="C29" s="34">
        <v>0</v>
      </c>
      <c r="E29"/>
      <c r="F29"/>
      <c r="G29"/>
      <c r="H29"/>
      <c r="I29"/>
    </row>
    <row r="30" spans="1:9" ht="14.4" x14ac:dyDescent="0.3">
      <c r="A30" s="34">
        <v>1</v>
      </c>
      <c r="B30" s="34">
        <v>0</v>
      </c>
      <c r="C30" s="34">
        <v>0</v>
      </c>
      <c r="E30"/>
      <c r="F30"/>
      <c r="G30"/>
      <c r="H30"/>
      <c r="I30"/>
    </row>
    <row r="31" spans="1:9" ht="14.4" x14ac:dyDescent="0.3">
      <c r="A31" s="34">
        <v>0</v>
      </c>
      <c r="B31" s="34">
        <v>1</v>
      </c>
      <c r="C31" s="34">
        <v>0</v>
      </c>
      <c r="E31"/>
      <c r="F31"/>
      <c r="G31"/>
      <c r="H31"/>
      <c r="I31"/>
    </row>
    <row r="32" spans="1:9" ht="14.4" x14ac:dyDescent="0.3">
      <c r="A32" s="34">
        <v>1</v>
      </c>
      <c r="B32" s="34">
        <v>0</v>
      </c>
      <c r="C32" s="34">
        <v>0</v>
      </c>
      <c r="E32"/>
      <c r="F32"/>
      <c r="G32"/>
      <c r="H32"/>
      <c r="I32"/>
    </row>
    <row r="33" spans="1:9" ht="14.4" x14ac:dyDescent="0.3">
      <c r="A33" s="34">
        <v>1</v>
      </c>
      <c r="B33" s="34">
        <v>0</v>
      </c>
      <c r="C33" s="34">
        <v>0</v>
      </c>
      <c r="E33"/>
      <c r="F33"/>
      <c r="G33"/>
      <c r="H33"/>
      <c r="I33"/>
    </row>
    <row r="34" spans="1:9" ht="14.4" x14ac:dyDescent="0.3">
      <c r="A34" s="34">
        <v>0</v>
      </c>
      <c r="B34" s="34">
        <v>0</v>
      </c>
      <c r="C34" s="34">
        <v>1</v>
      </c>
      <c r="E34"/>
      <c r="F34"/>
      <c r="G34"/>
      <c r="H34"/>
      <c r="I34"/>
    </row>
    <row r="35" spans="1:9" ht="14.4" x14ac:dyDescent="0.3">
      <c r="A35" s="34">
        <v>1</v>
      </c>
      <c r="B35" s="34">
        <v>0</v>
      </c>
      <c r="C35" s="34">
        <v>0</v>
      </c>
      <c r="E35"/>
      <c r="F35"/>
      <c r="G35"/>
      <c r="H35"/>
      <c r="I35"/>
    </row>
    <row r="36" spans="1:9" ht="14.4" x14ac:dyDescent="0.3">
      <c r="A36" s="34">
        <v>1</v>
      </c>
      <c r="B36" s="34">
        <v>0</v>
      </c>
      <c r="C36" s="34">
        <v>0</v>
      </c>
      <c r="E36"/>
      <c r="F36"/>
      <c r="G36"/>
      <c r="H36"/>
      <c r="I36"/>
    </row>
    <row r="37" spans="1:9" ht="14.4" x14ac:dyDescent="0.3">
      <c r="A37" s="34">
        <v>0</v>
      </c>
      <c r="B37" s="34">
        <v>1</v>
      </c>
      <c r="C37" s="34">
        <v>0</v>
      </c>
      <c r="E37"/>
      <c r="F37"/>
      <c r="G37"/>
      <c r="H37"/>
      <c r="I37"/>
    </row>
    <row r="38" spans="1:9" ht="14.4" x14ac:dyDescent="0.3">
      <c r="A38" s="34">
        <v>0</v>
      </c>
      <c r="B38" s="34">
        <v>0</v>
      </c>
      <c r="C38" s="34">
        <v>1</v>
      </c>
      <c r="E38"/>
      <c r="F38"/>
      <c r="G38"/>
      <c r="H38"/>
      <c r="I38"/>
    </row>
    <row r="39" spans="1:9" ht="14.4" x14ac:dyDescent="0.3">
      <c r="A39" s="34">
        <v>0</v>
      </c>
      <c r="B39" s="34">
        <v>0</v>
      </c>
      <c r="C39" s="34">
        <v>1</v>
      </c>
      <c r="E39"/>
      <c r="F39"/>
      <c r="G39"/>
      <c r="H39"/>
      <c r="I39"/>
    </row>
    <row r="40" spans="1:9" ht="14.4" x14ac:dyDescent="0.3">
      <c r="A40" s="34">
        <v>0</v>
      </c>
      <c r="B40" s="34">
        <v>0</v>
      </c>
      <c r="C40" s="34">
        <v>1</v>
      </c>
      <c r="E40"/>
      <c r="F40"/>
      <c r="G40"/>
      <c r="H40"/>
      <c r="I40"/>
    </row>
    <row r="41" spans="1:9" ht="14.4" x14ac:dyDescent="0.3">
      <c r="A41" s="34">
        <v>1</v>
      </c>
      <c r="B41" s="34">
        <v>0</v>
      </c>
      <c r="C41" s="34">
        <v>0</v>
      </c>
      <c r="E41"/>
      <c r="F41"/>
      <c r="G41"/>
      <c r="H41"/>
      <c r="I41"/>
    </row>
    <row r="42" spans="1:9" ht="14.4" x14ac:dyDescent="0.3">
      <c r="A42" s="34">
        <v>0</v>
      </c>
      <c r="B42" s="34">
        <v>1</v>
      </c>
      <c r="C42" s="34">
        <v>0</v>
      </c>
      <c r="E42"/>
      <c r="F42"/>
      <c r="G42"/>
      <c r="H42"/>
      <c r="I42"/>
    </row>
    <row r="43" spans="1:9" ht="14.4" x14ac:dyDescent="0.3">
      <c r="A43" s="34">
        <v>0</v>
      </c>
      <c r="B43" s="34">
        <v>0</v>
      </c>
      <c r="C43" s="34">
        <v>1</v>
      </c>
      <c r="E43"/>
      <c r="F43"/>
      <c r="G43"/>
      <c r="H43"/>
      <c r="I43"/>
    </row>
    <row r="44" spans="1:9" ht="14.4" x14ac:dyDescent="0.3">
      <c r="A44" s="34">
        <v>0</v>
      </c>
      <c r="B44" s="34">
        <v>1</v>
      </c>
      <c r="C44" s="34">
        <v>0</v>
      </c>
      <c r="E44"/>
      <c r="F44"/>
      <c r="G44"/>
      <c r="H44"/>
      <c r="I44"/>
    </row>
    <row r="45" spans="1:9" ht="14.4" x14ac:dyDescent="0.3">
      <c r="A45" s="34">
        <v>0</v>
      </c>
      <c r="B45" s="34">
        <v>1</v>
      </c>
      <c r="C45" s="34">
        <v>0</v>
      </c>
      <c r="E45"/>
      <c r="F45"/>
      <c r="G45"/>
      <c r="H45"/>
      <c r="I45"/>
    </row>
    <row r="46" spans="1:9" ht="14.4" x14ac:dyDescent="0.3">
      <c r="A46" s="34">
        <v>1</v>
      </c>
      <c r="B46" s="34">
        <v>0</v>
      </c>
      <c r="C46" s="34">
        <v>0</v>
      </c>
      <c r="E46"/>
      <c r="F46"/>
      <c r="G46"/>
      <c r="H46"/>
      <c r="I46"/>
    </row>
    <row r="47" spans="1:9" ht="14.4" x14ac:dyDescent="0.3">
      <c r="A47" s="34">
        <v>1</v>
      </c>
      <c r="B47" s="34">
        <v>0</v>
      </c>
      <c r="C47" s="34">
        <v>0</v>
      </c>
      <c r="E47"/>
      <c r="F47"/>
      <c r="G47"/>
      <c r="H47"/>
      <c r="I47"/>
    </row>
    <row r="48" spans="1:9" ht="14.4" x14ac:dyDescent="0.3">
      <c r="A48" s="34">
        <v>0</v>
      </c>
      <c r="B48" s="34">
        <v>1</v>
      </c>
      <c r="C48" s="34">
        <v>0</v>
      </c>
      <c r="E48"/>
      <c r="F48"/>
      <c r="G48"/>
      <c r="H48"/>
      <c r="I48"/>
    </row>
    <row r="49" spans="1:9" ht="14.4" x14ac:dyDescent="0.3">
      <c r="A49" s="34">
        <v>0</v>
      </c>
      <c r="B49" s="34">
        <v>1</v>
      </c>
      <c r="C49" s="34">
        <v>0</v>
      </c>
      <c r="E49"/>
      <c r="F49"/>
      <c r="G49"/>
      <c r="H49"/>
      <c r="I49"/>
    </row>
    <row r="50" spans="1:9" ht="14.4" x14ac:dyDescent="0.3">
      <c r="A50" s="34">
        <v>1</v>
      </c>
      <c r="B50" s="34">
        <v>0</v>
      </c>
      <c r="C50" s="34">
        <v>0</v>
      </c>
      <c r="E50"/>
      <c r="F50"/>
      <c r="G50"/>
      <c r="H50"/>
      <c r="I50"/>
    </row>
    <row r="51" spans="1:9" ht="14.4" x14ac:dyDescent="0.3">
      <c r="A51" s="34">
        <v>0</v>
      </c>
      <c r="B51" s="34">
        <v>0</v>
      </c>
      <c r="C51" s="34">
        <v>1</v>
      </c>
      <c r="E51"/>
      <c r="F51"/>
      <c r="G51"/>
      <c r="H51"/>
      <c r="I51"/>
    </row>
    <row r="52" spans="1:9" ht="14.4" x14ac:dyDescent="0.3">
      <c r="A52" s="34">
        <v>1</v>
      </c>
      <c r="B52" s="34">
        <v>0</v>
      </c>
      <c r="C52" s="34">
        <v>0</v>
      </c>
      <c r="E52"/>
      <c r="F52"/>
      <c r="G52"/>
      <c r="H52"/>
      <c r="I52"/>
    </row>
    <row r="53" spans="1:9" ht="14.4" x14ac:dyDescent="0.3">
      <c r="A53" s="34">
        <v>0</v>
      </c>
      <c r="B53" s="34">
        <v>0</v>
      </c>
      <c r="C53" s="34">
        <v>1</v>
      </c>
      <c r="E53"/>
      <c r="F53"/>
      <c r="G53"/>
      <c r="H53"/>
      <c r="I53"/>
    </row>
    <row r="54" spans="1:9" ht="14.4" x14ac:dyDescent="0.3">
      <c r="A54" s="34">
        <v>1</v>
      </c>
      <c r="B54" s="34">
        <v>0</v>
      </c>
      <c r="C54" s="34">
        <v>0</v>
      </c>
      <c r="E54"/>
      <c r="F54"/>
      <c r="G54"/>
      <c r="H54"/>
      <c r="I54"/>
    </row>
    <row r="55" spans="1:9" ht="14.4" x14ac:dyDescent="0.3">
      <c r="A55" s="34">
        <v>1</v>
      </c>
      <c r="B55" s="34">
        <v>0</v>
      </c>
      <c r="C55" s="34">
        <v>0</v>
      </c>
      <c r="E55"/>
      <c r="F55"/>
      <c r="G55"/>
      <c r="H55"/>
      <c r="I55"/>
    </row>
    <row r="56" spans="1:9" ht="14.4" x14ac:dyDescent="0.3">
      <c r="A56" s="34">
        <v>0</v>
      </c>
      <c r="B56" s="34">
        <v>1</v>
      </c>
      <c r="C56" s="34">
        <v>0</v>
      </c>
      <c r="E56"/>
      <c r="F56"/>
      <c r="G56"/>
      <c r="H56"/>
      <c r="I56"/>
    </row>
    <row r="57" spans="1:9" ht="14.4" x14ac:dyDescent="0.3">
      <c r="A57" s="34">
        <v>1</v>
      </c>
      <c r="B57" s="34">
        <v>0</v>
      </c>
      <c r="C57" s="34">
        <v>0</v>
      </c>
      <c r="E57"/>
      <c r="F57"/>
      <c r="G57"/>
      <c r="H57"/>
      <c r="I57"/>
    </row>
    <row r="58" spans="1:9" ht="14.4" x14ac:dyDescent="0.3">
      <c r="A58" s="34">
        <v>1</v>
      </c>
      <c r="B58" s="34">
        <v>0</v>
      </c>
      <c r="C58" s="34">
        <v>0</v>
      </c>
      <c r="E58"/>
      <c r="F58"/>
      <c r="G58"/>
      <c r="H58"/>
      <c r="I58"/>
    </row>
    <row r="59" spans="1:9" ht="14.4" x14ac:dyDescent="0.3">
      <c r="A59" s="34">
        <v>1</v>
      </c>
      <c r="B59" s="34">
        <v>0</v>
      </c>
      <c r="C59" s="34">
        <v>0</v>
      </c>
      <c r="E59"/>
      <c r="F59"/>
      <c r="G59"/>
      <c r="H59"/>
      <c r="I59"/>
    </row>
    <row r="60" spans="1:9" ht="14.4" x14ac:dyDescent="0.3">
      <c r="A60" s="34">
        <v>0</v>
      </c>
      <c r="B60" s="34">
        <v>0</v>
      </c>
      <c r="C60" s="34">
        <v>1</v>
      </c>
      <c r="E60"/>
      <c r="F60"/>
      <c r="G60"/>
      <c r="H60"/>
      <c r="I60"/>
    </row>
    <row r="61" spans="1:9" ht="14.4" x14ac:dyDescent="0.3">
      <c r="A61" s="34">
        <f t="shared" ref="A61:C61" si="0">SUM(A3:A60)</f>
        <v>27</v>
      </c>
      <c r="B61" s="34">
        <f t="shared" si="0"/>
        <v>15</v>
      </c>
      <c r="C61" s="34">
        <f t="shared" si="0"/>
        <v>16</v>
      </c>
      <c r="E61"/>
      <c r="F61"/>
      <c r="G61"/>
      <c r="H61"/>
      <c r="I61"/>
    </row>
    <row r="62" spans="1:9" ht="14.4" x14ac:dyDescent="0.3">
      <c r="A62" s="34">
        <f t="shared" ref="A62:C62" si="1">A61/COUNT(A3:A60)*100</f>
        <v>46.551724137931032</v>
      </c>
      <c r="B62" s="34">
        <f t="shared" si="1"/>
        <v>25.862068965517242</v>
      </c>
      <c r="C62" s="34">
        <f t="shared" si="1"/>
        <v>27.586206896551722</v>
      </c>
      <c r="E62"/>
      <c r="F62"/>
      <c r="G62"/>
      <c r="H62"/>
      <c r="I62"/>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Methodology</vt:lpstr>
      <vt:lpstr>2021</vt:lpstr>
      <vt:lpstr>Waiver Counties</vt:lpstr>
      <vt:lpstr>Pie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Lonnie Barnes</dc:creator>
  <cp:lastModifiedBy>ANNETTE SNYDER</cp:lastModifiedBy>
  <cp:lastPrinted>2021-07-23T19:19:45Z</cp:lastPrinted>
  <dcterms:created xsi:type="dcterms:W3CDTF">2020-05-06T17:47:44Z</dcterms:created>
  <dcterms:modified xsi:type="dcterms:W3CDTF">2021-12-13T13:02:53Z</dcterms:modified>
</cp:coreProperties>
</file>